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8_{433E9800-9558-E147-854F-6D12DA8D3546}" xr6:coauthVersionLast="47" xr6:coauthVersionMax="47" xr10:uidLastSave="{00000000-0000-0000-0000-000000000000}"/>
  <bookViews>
    <workbookView xWindow="5580" yWindow="2300" windowWidth="27640" windowHeight="16940" xr2:uid="{C6CE806B-80E4-F444-9A51-8E8A6D1007BC}"/>
  </bookViews>
  <sheets>
    <sheet name="24041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I25" i="1" s="1"/>
  <c r="K25" i="1" s="1"/>
  <c r="H24" i="1"/>
  <c r="I24" i="1" s="1"/>
  <c r="K24" i="1" s="1"/>
  <c r="H23" i="1"/>
  <c r="I23" i="1" s="1"/>
  <c r="K23" i="1" s="1"/>
  <c r="H22" i="1"/>
  <c r="I22" i="1" s="1"/>
  <c r="K22" i="1" s="1"/>
  <c r="H21" i="1"/>
  <c r="I21" i="1" s="1"/>
  <c r="K21" i="1" s="1"/>
  <c r="I20" i="1"/>
  <c r="K20" i="1" s="1"/>
  <c r="H20" i="1"/>
  <c r="H19" i="1"/>
  <c r="I19" i="1" s="1"/>
  <c r="K19" i="1" s="1"/>
  <c r="H18" i="1"/>
  <c r="I18" i="1" s="1"/>
  <c r="K18" i="1" s="1"/>
  <c r="H17" i="1"/>
  <c r="I17" i="1" s="1"/>
  <c r="K17" i="1" s="1"/>
  <c r="H16" i="1"/>
  <c r="I16" i="1" s="1"/>
  <c r="K16" i="1" s="1"/>
  <c r="H15" i="1"/>
  <c r="I15" i="1" s="1"/>
  <c r="K15" i="1" s="1"/>
  <c r="H14" i="1"/>
  <c r="I14" i="1" s="1"/>
  <c r="K14" i="1" s="1"/>
  <c r="H13" i="1"/>
  <c r="I13" i="1" s="1"/>
  <c r="K13" i="1" s="1"/>
  <c r="H12" i="1"/>
  <c r="I12" i="1" s="1"/>
  <c r="K12" i="1" s="1"/>
  <c r="H11" i="1"/>
  <c r="I11" i="1" s="1"/>
  <c r="K11" i="1" s="1"/>
  <c r="H10" i="1"/>
  <c r="I10" i="1" s="1"/>
  <c r="K10" i="1" s="1"/>
  <c r="H9" i="1"/>
  <c r="I9" i="1" s="1"/>
  <c r="K9" i="1" s="1"/>
  <c r="H8" i="1"/>
  <c r="I8" i="1" s="1"/>
  <c r="K8" i="1" s="1"/>
  <c r="H7" i="1"/>
  <c r="I7" i="1" s="1"/>
  <c r="K7" i="1" s="1"/>
  <c r="H6" i="1"/>
  <c r="I6" i="1" s="1"/>
  <c r="K6" i="1" s="1"/>
</calcChain>
</file>

<file path=xl/sharedStrings.xml><?xml version="1.0" encoding="utf-8"?>
<sst xmlns="http://schemas.openxmlformats.org/spreadsheetml/2006/main" count="118" uniqueCount="69">
  <si>
    <t>Sample number</t>
  </si>
  <si>
    <t>Well</t>
  </si>
  <si>
    <t>Template Type</t>
  </si>
  <si>
    <t>Template Name</t>
  </si>
  <si>
    <r>
      <rPr>
        <b/>
        <sz val="12"/>
        <color theme="1"/>
        <rFont val="Calibri"/>
        <family val="2"/>
      </rPr>
      <t>Primer Name</t>
    </r>
    <r>
      <rPr>
        <b/>
        <vertAlign val="superscript"/>
        <sz val="12"/>
        <color theme="1"/>
        <rFont val="Calibri (Body)"/>
      </rPr>
      <t>a</t>
    </r>
  </si>
  <si>
    <t>A.</t>
  </si>
  <si>
    <t>B.</t>
  </si>
  <si>
    <t>C.</t>
  </si>
  <si>
    <t>D.</t>
  </si>
  <si>
    <t>E.</t>
  </si>
  <si>
    <t>F.</t>
  </si>
  <si>
    <r>
      <rPr>
        <b/>
        <sz val="12"/>
        <color theme="1"/>
        <rFont val="Calibri"/>
        <family val="2"/>
      </rP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</si>
  <si>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(plasmid or PCR)</t>
  </si>
  <si>
    <t>Template Size (bases)</t>
  </si>
  <si>
    <t>Template Stock Conc. (ng/μl)</t>
  </si>
  <si>
    <r>
      <rPr>
        <b/>
        <u/>
        <sz val="12"/>
        <color theme="1"/>
        <rFont val="Calibri"/>
        <family val="2"/>
      </rPr>
      <t xml:space="preserve">PCR </t>
    </r>
    <r>
      <rPr>
        <u/>
        <sz val="12"/>
        <color theme="1"/>
        <rFont val="Calibri (Body)_x0000_"/>
      </rPr>
      <t>template:</t>
    </r>
  </si>
  <si>
    <t>PLASMID template:</t>
  </si>
  <si>
    <r>
      <rPr>
        <u/>
        <sz val="12"/>
        <color theme="1"/>
        <rFont val="Calibri"/>
        <family val="2"/>
      </rP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</si>
  <si>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rPr>
        <b/>
        <sz val="12"/>
        <color theme="1"/>
        <rFont val="Calibri"/>
        <family val="2"/>
      </rPr>
      <t>ng</t>
    </r>
    <r>
      <rPr>
        <sz val="12"/>
        <color theme="1"/>
        <rFont val="Calibri (Body)_x0000_"/>
      </rPr>
      <t> needed =</t>
    </r>
  </si>
  <si>
    <t>Volume =</t>
  </si>
  <si>
    <r>
      <rPr>
        <sz val="12"/>
        <color theme="1"/>
        <rFont val="Calibri"/>
        <family val="2"/>
      </rPr>
      <t>(</t>
    </r>
    <r>
      <rPr>
        <b/>
        <sz val="12"/>
        <color theme="1"/>
        <rFont val="Calibri (Body)_x0000_"/>
      </rPr>
      <t>A ÷ 100) × 2.5</t>
    </r>
  </si>
  <si>
    <t>(C ÷ B)μl</t>
  </si>
  <si>
    <t>2x(~200 ÷ B)μl</t>
  </si>
  <si>
    <t>(12 less D or E - 2.56)μl</t>
  </si>
  <si>
    <t>GM1</t>
  </si>
  <si>
    <t>PCR</t>
  </si>
  <si>
    <t>FTL_0544_1</t>
  </si>
  <si>
    <t>KROL683</t>
  </si>
  <si>
    <t>GM2</t>
  </si>
  <si>
    <t>KROL684</t>
  </si>
  <si>
    <t>GM3</t>
  </si>
  <si>
    <t>FTL_0544_2</t>
  </si>
  <si>
    <t>GM4</t>
  </si>
  <si>
    <t>GM5</t>
  </si>
  <si>
    <t>FTL_0544_3</t>
  </si>
  <si>
    <t>GM6</t>
  </si>
  <si>
    <t>GM7</t>
  </si>
  <si>
    <t>FTL_0544_4</t>
  </si>
  <si>
    <t>GM8</t>
  </si>
  <si>
    <t>GM9</t>
  </si>
  <si>
    <t>FTL_0544_5</t>
  </si>
  <si>
    <t>GM10</t>
  </si>
  <si>
    <t>GM11</t>
  </si>
  <si>
    <t>FTL_0544_6</t>
  </si>
  <si>
    <t>GM12</t>
  </si>
  <si>
    <t>GM13</t>
  </si>
  <si>
    <t>FTL_0544_7</t>
  </si>
  <si>
    <t>GM14</t>
  </si>
  <si>
    <t>GM15</t>
  </si>
  <si>
    <t>FTL_0544_8</t>
  </si>
  <si>
    <t>GM16</t>
  </si>
  <si>
    <t>GM17</t>
  </si>
  <si>
    <t>FTL_0544_9</t>
  </si>
  <si>
    <t>GM18</t>
  </si>
  <si>
    <t>GM19</t>
  </si>
  <si>
    <t>FTL_0544_10</t>
  </si>
  <si>
    <t>GM20</t>
  </si>
  <si>
    <t>a.Add 2.56 μl of 2.5 μM stock to each reaction</t>
  </si>
  <si>
    <t>3130xl Plate Record</t>
  </si>
  <si>
    <t>Date</t>
  </si>
  <si>
    <t>Name</t>
  </si>
  <si>
    <t>Ben Moore</t>
  </si>
  <si>
    <t>PI</t>
  </si>
  <si>
    <t>Kathryn Ramsey</t>
  </si>
  <si>
    <t>Dept</t>
  </si>
  <si>
    <t>CMB</t>
  </si>
  <si>
    <t>Email</t>
  </si>
  <si>
    <t>ben_moore@uri.edu</t>
  </si>
  <si>
    <t>PO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</si>
</sst>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1"/>
      <name val="Calibri"/>
      <family val="2"/>
    </font>
    <font>
      <b/>
      <vertAlign val="superscript"/>
      <sz val="12"/>
      <color theme="1"/>
      <name val="Calibri (Body)"/>
    </font>
    <font>
      <sz val="10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 (Body)_x0000_"/>
    </font>
    <font>
      <b/>
      <sz val="12"/>
      <color theme="1"/>
      <name val="Calibri (Body)_x0000_"/>
    </font>
    <font>
      <b/>
      <u/>
      <sz val="12"/>
      <color theme="1"/>
      <name val="Calibri"/>
      <family val="2"/>
    </font>
    <font>
      <u/>
      <sz val="12"/>
      <color theme="1"/>
      <name val="Calibri (Body)_x0000_"/>
    </font>
    <font>
      <u/>
      <sz val="12"/>
      <color theme="1"/>
      <name val="Calibri"/>
      <family val="2"/>
    </font>
    <font>
      <b/>
      <u/>
      <vertAlign val="subscript"/>
      <sz val="12"/>
      <color theme="1"/>
      <name val="Calibri (Body)_x0000_"/>
    </font>
    <font>
      <sz val="12"/>
      <color theme="1"/>
      <name val="Calibri (Body)_x0000_"/>
    </font>
    <font>
      <sz val="13"/>
      <color rgb="FF000000"/>
      <name val="Cambria"/>
      <family val="1"/>
    </font>
    <font>
      <sz val="12"/>
      <color rgb="FF000000"/>
      <name val="Calibri"/>
      <family val="2"/>
    </font>
    <font>
      <sz val="12"/>
      <color rgb="FF0563C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0">
    <xf numFmtId="0" fontId="0" fillId="0" borderId="0" xfId="0"/>
    <xf numFmtId="0" fontId="2" fillId="0" borderId="1" xfId="0" applyFont="1" applyBorder="1"/>
    <xf numFmtId="0" fontId="1" fillId="2" borderId="1" xfId="1" applyBorder="1"/>
    <xf numFmtId="0" fontId="4" fillId="0" borderId="0" xfId="0" applyFont="1"/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" fillId="2" borderId="1" xfId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2" borderId="1" xfId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3" fillId="0" borderId="0" xfId="0" applyFont="1"/>
    <xf numFmtId="2" fontId="5" fillId="0" borderId="1" xfId="0" applyNumberFormat="1" applyFont="1" applyBorder="1"/>
    <xf numFmtId="2" fontId="1" fillId="2" borderId="1" xfId="1" applyNumberFormat="1" applyBorder="1"/>
    <xf numFmtId="0" fontId="5" fillId="0" borderId="0" xfId="0" applyFont="1"/>
    <xf numFmtId="0" fontId="1" fillId="2" borderId="0" xfId="1"/>
    <xf numFmtId="0" fontId="14" fillId="0" borderId="0" xfId="0" applyFont="1" applyAlignment="1">
      <alignment horizontal="left"/>
    </xf>
    <xf numFmtId="0" fontId="0" fillId="0" borderId="0" xfId="0"/>
    <xf numFmtId="0" fontId="14" fillId="0" borderId="0" xfId="0" applyFont="1"/>
    <xf numFmtId="0" fontId="14" fillId="0" borderId="1" xfId="0" applyFont="1" applyBorder="1"/>
    <xf numFmtId="14" fontId="5" fillId="0" borderId="1" xfId="0" applyNumberFormat="1" applyFont="1" applyBorder="1"/>
    <xf numFmtId="0" fontId="15" fillId="0" borderId="1" xfId="0" applyFont="1" applyBorder="1"/>
    <xf numFmtId="49" fontId="5" fillId="0" borderId="1" xfId="0" applyNumberFormat="1" applyFont="1" applyBorder="1"/>
    <xf numFmtId="164" fontId="5" fillId="0" borderId="0" xfId="0" applyNumberFormat="1" applyFont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44A46-4BA5-DC47-A8A9-BE6048BDFE35}">
  <sheetPr>
    <pageSetUpPr fitToPage="1"/>
  </sheetPr>
  <dimension ref="A1:Z37"/>
  <sheetViews>
    <sheetView tabSelected="1" zoomScale="120" zoomScaleNormal="120" workbookViewId="0">
      <selection activeCell="P13" sqref="P13"/>
    </sheetView>
  </sheetViews>
  <sheetFormatPr baseColWidth="10" defaultColWidth="11.1640625" defaultRowHeight="15" customHeight="1"/>
  <cols>
    <col min="1" max="1" width="18.1640625" customWidth="1"/>
    <col min="2" max="2" width="14.33203125" customWidth="1"/>
    <col min="3" max="3" width="14.83203125" customWidth="1"/>
    <col min="4" max="4" width="14.33203125" customWidth="1"/>
    <col min="5" max="5" width="13.33203125" customWidth="1"/>
    <col min="6" max="6" width="15.33203125" customWidth="1"/>
    <col min="7" max="7" width="14.3320312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2" max="26" width="10.6640625" customWidth="1"/>
  </cols>
  <sheetData>
    <row r="1" spans="1:26" ht="16"/>
    <row r="2" spans="1:26" ht="19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s">
        <v>9</v>
      </c>
      <c r="K2" s="1" t="s">
        <v>10</v>
      </c>
      <c r="L2" s="3"/>
      <c r="M2" s="3"/>
    </row>
    <row r="3" spans="1:26" ht="15" customHeight="1">
      <c r="A3" s="4"/>
      <c r="B3" s="5" t="s">
        <v>11</v>
      </c>
      <c r="C3" s="4" t="s">
        <v>12</v>
      </c>
      <c r="D3" s="4"/>
      <c r="E3" s="4"/>
      <c r="F3" s="6" t="s">
        <v>13</v>
      </c>
      <c r="G3" s="6" t="s">
        <v>14</v>
      </c>
      <c r="H3" s="7" t="s">
        <v>15</v>
      </c>
      <c r="I3" s="7" t="s">
        <v>15</v>
      </c>
      <c r="J3" s="8" t="s">
        <v>16</v>
      </c>
      <c r="K3" s="9" t="s">
        <v>17</v>
      </c>
      <c r="L3" s="10"/>
      <c r="M3" s="10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6">
      <c r="A4" s="12"/>
      <c r="B4" s="12"/>
      <c r="C4" s="12"/>
      <c r="D4" s="12"/>
      <c r="E4" s="12"/>
      <c r="F4" s="12"/>
      <c r="G4" s="12"/>
      <c r="H4" s="13" t="s">
        <v>18</v>
      </c>
      <c r="I4" s="14" t="s">
        <v>19</v>
      </c>
      <c r="J4" s="15" t="s">
        <v>19</v>
      </c>
      <c r="K4" s="1"/>
      <c r="L4" s="3"/>
      <c r="M4" s="3"/>
    </row>
    <row r="5" spans="1:26" ht="34">
      <c r="A5" s="12"/>
      <c r="B5" s="12"/>
      <c r="C5" s="12"/>
      <c r="D5" s="12"/>
      <c r="E5" s="12"/>
      <c r="F5" s="12"/>
      <c r="G5" s="12"/>
      <c r="H5" s="14" t="s">
        <v>20</v>
      </c>
      <c r="I5" s="16" t="s">
        <v>21</v>
      </c>
      <c r="J5" s="8" t="s">
        <v>22</v>
      </c>
      <c r="K5" s="16" t="s">
        <v>23</v>
      </c>
      <c r="L5" s="3"/>
      <c r="M5" s="3"/>
    </row>
    <row r="6" spans="1:26" ht="17">
      <c r="A6" s="12" t="s">
        <v>24</v>
      </c>
      <c r="B6" s="12"/>
      <c r="C6" s="12" t="s">
        <v>25</v>
      </c>
      <c r="D6" s="17" t="s">
        <v>26</v>
      </c>
      <c r="E6" s="12" t="s">
        <v>27</v>
      </c>
      <c r="F6" s="12">
        <v>1060</v>
      </c>
      <c r="G6">
        <v>10.8</v>
      </c>
      <c r="H6" s="18">
        <f>(F6/100)*2.5</f>
        <v>26.5</v>
      </c>
      <c r="I6" s="18">
        <f>H6/G6</f>
        <v>2.4537037037037037</v>
      </c>
      <c r="J6" s="19"/>
      <c r="K6" s="18">
        <f>12-I6-2.56</f>
        <v>6.9862962962962953</v>
      </c>
      <c r="L6" s="3"/>
      <c r="M6" s="3"/>
    </row>
    <row r="7" spans="1:26" ht="17">
      <c r="A7" s="12" t="s">
        <v>28</v>
      </c>
      <c r="B7" s="12"/>
      <c r="C7" s="12" t="s">
        <v>25</v>
      </c>
      <c r="D7" s="17" t="s">
        <v>26</v>
      </c>
      <c r="E7" s="12" t="s">
        <v>29</v>
      </c>
      <c r="F7" s="12">
        <v>1060</v>
      </c>
      <c r="G7">
        <v>10.8</v>
      </c>
      <c r="H7" s="18">
        <f t="shared" ref="H7:H24" si="0">(F7/100)*2.5</f>
        <v>26.5</v>
      </c>
      <c r="I7" s="18">
        <f t="shared" ref="I7:I24" si="1">H7/G7</f>
        <v>2.4537037037037037</v>
      </c>
      <c r="J7" s="19"/>
      <c r="K7" s="18">
        <f t="shared" ref="K7:K25" si="2">12-I7-2.56</f>
        <v>6.9862962962962953</v>
      </c>
      <c r="L7" s="3"/>
      <c r="M7" s="3"/>
    </row>
    <row r="8" spans="1:26" ht="17">
      <c r="A8" s="12" t="s">
        <v>30</v>
      </c>
      <c r="B8" s="12"/>
      <c r="C8" s="12" t="s">
        <v>25</v>
      </c>
      <c r="D8" s="17" t="s">
        <v>31</v>
      </c>
      <c r="E8" s="12" t="s">
        <v>27</v>
      </c>
      <c r="F8" s="12">
        <v>1060</v>
      </c>
      <c r="G8">
        <v>7.2</v>
      </c>
      <c r="H8" s="18">
        <f t="shared" si="0"/>
        <v>26.5</v>
      </c>
      <c r="I8" s="18">
        <f t="shared" si="1"/>
        <v>3.6805555555555554</v>
      </c>
      <c r="J8" s="19"/>
      <c r="K8" s="18">
        <f t="shared" si="2"/>
        <v>5.7594444444444441</v>
      </c>
      <c r="L8" s="3"/>
      <c r="M8" s="3"/>
    </row>
    <row r="9" spans="1:26" ht="17">
      <c r="A9" s="12" t="s">
        <v>32</v>
      </c>
      <c r="B9" s="12"/>
      <c r="C9" s="12" t="s">
        <v>25</v>
      </c>
      <c r="D9" s="17" t="s">
        <v>31</v>
      </c>
      <c r="E9" s="12" t="s">
        <v>29</v>
      </c>
      <c r="F9" s="12">
        <v>1060</v>
      </c>
      <c r="G9">
        <v>7.2</v>
      </c>
      <c r="H9" s="18">
        <f t="shared" si="0"/>
        <v>26.5</v>
      </c>
      <c r="I9" s="18">
        <f t="shared" si="1"/>
        <v>3.6805555555555554</v>
      </c>
      <c r="J9" s="19"/>
      <c r="K9" s="18">
        <f t="shared" si="2"/>
        <v>5.7594444444444441</v>
      </c>
      <c r="L9" s="3"/>
    </row>
    <row r="10" spans="1:26" ht="17">
      <c r="A10" s="12" t="s">
        <v>33</v>
      </c>
      <c r="B10" s="12"/>
      <c r="C10" s="12" t="s">
        <v>25</v>
      </c>
      <c r="D10" s="17" t="s">
        <v>34</v>
      </c>
      <c r="E10" s="12" t="s">
        <v>27</v>
      </c>
      <c r="F10" s="12">
        <v>1060</v>
      </c>
      <c r="G10">
        <v>10.199999999999999</v>
      </c>
      <c r="H10" s="18">
        <f t="shared" si="0"/>
        <v>26.5</v>
      </c>
      <c r="I10" s="18">
        <f t="shared" si="1"/>
        <v>2.5980392156862746</v>
      </c>
      <c r="J10" s="19"/>
      <c r="K10" s="18">
        <f t="shared" si="2"/>
        <v>6.8419607843137253</v>
      </c>
      <c r="L10" s="3"/>
    </row>
    <row r="11" spans="1:26" ht="17">
      <c r="A11" s="12" t="s">
        <v>35</v>
      </c>
      <c r="B11" s="12"/>
      <c r="C11" s="12" t="s">
        <v>25</v>
      </c>
      <c r="D11" s="17" t="s">
        <v>34</v>
      </c>
      <c r="E11" s="12" t="s">
        <v>29</v>
      </c>
      <c r="F11" s="12">
        <v>1060</v>
      </c>
      <c r="G11">
        <v>10.199999999999999</v>
      </c>
      <c r="H11" s="18">
        <f t="shared" si="0"/>
        <v>26.5</v>
      </c>
      <c r="I11" s="18">
        <f t="shared" si="1"/>
        <v>2.5980392156862746</v>
      </c>
      <c r="J11" s="19"/>
      <c r="K11" s="18">
        <f t="shared" si="2"/>
        <v>6.8419607843137253</v>
      </c>
      <c r="L11" s="3"/>
    </row>
    <row r="12" spans="1:26" ht="17">
      <c r="A12" s="12" t="s">
        <v>36</v>
      </c>
      <c r="B12" s="12"/>
      <c r="C12" s="12" t="s">
        <v>25</v>
      </c>
      <c r="D12" s="17" t="s">
        <v>37</v>
      </c>
      <c r="E12" s="12" t="s">
        <v>27</v>
      </c>
      <c r="F12" s="12">
        <v>1060</v>
      </c>
      <c r="G12">
        <v>12</v>
      </c>
      <c r="H12" s="18">
        <f t="shared" si="0"/>
        <v>26.5</v>
      </c>
      <c r="I12" s="18">
        <f t="shared" si="1"/>
        <v>2.2083333333333335</v>
      </c>
      <c r="J12" s="19"/>
      <c r="K12" s="18">
        <f t="shared" si="2"/>
        <v>7.2316666666666656</v>
      </c>
      <c r="L12" s="3"/>
    </row>
    <row r="13" spans="1:26" ht="17">
      <c r="A13" s="12" t="s">
        <v>38</v>
      </c>
      <c r="B13" s="12"/>
      <c r="C13" s="12" t="s">
        <v>25</v>
      </c>
      <c r="D13" s="17" t="s">
        <v>37</v>
      </c>
      <c r="E13" s="12" t="s">
        <v>29</v>
      </c>
      <c r="F13" s="12">
        <v>1060</v>
      </c>
      <c r="G13">
        <v>12</v>
      </c>
      <c r="H13" s="18">
        <f t="shared" si="0"/>
        <v>26.5</v>
      </c>
      <c r="I13" s="18">
        <f t="shared" si="1"/>
        <v>2.2083333333333335</v>
      </c>
      <c r="J13" s="19"/>
      <c r="K13" s="18">
        <f t="shared" si="2"/>
        <v>7.2316666666666656</v>
      </c>
      <c r="L13" s="3"/>
    </row>
    <row r="14" spans="1:26" ht="17">
      <c r="A14" s="12" t="s">
        <v>39</v>
      </c>
      <c r="B14" s="12"/>
      <c r="C14" s="12" t="s">
        <v>25</v>
      </c>
      <c r="D14" s="17" t="s">
        <v>40</v>
      </c>
      <c r="E14" s="12" t="s">
        <v>27</v>
      </c>
      <c r="F14" s="12">
        <v>1060</v>
      </c>
      <c r="G14">
        <v>11.9</v>
      </c>
      <c r="H14" s="18">
        <f t="shared" si="0"/>
        <v>26.5</v>
      </c>
      <c r="I14" s="18">
        <f t="shared" si="1"/>
        <v>2.2268907563025211</v>
      </c>
      <c r="J14" s="19"/>
      <c r="K14" s="18">
        <f t="shared" si="2"/>
        <v>7.2131092436974793</v>
      </c>
      <c r="L14" s="3"/>
    </row>
    <row r="15" spans="1:26" ht="17">
      <c r="A15" s="12" t="s">
        <v>41</v>
      </c>
      <c r="B15" s="12"/>
      <c r="C15" s="12" t="s">
        <v>25</v>
      </c>
      <c r="D15" s="17" t="s">
        <v>40</v>
      </c>
      <c r="E15" s="12" t="s">
        <v>29</v>
      </c>
      <c r="F15" s="12">
        <v>1060</v>
      </c>
      <c r="G15">
        <v>11.9</v>
      </c>
      <c r="H15" s="18">
        <f t="shared" si="0"/>
        <v>26.5</v>
      </c>
      <c r="I15" s="18">
        <f t="shared" si="1"/>
        <v>2.2268907563025211</v>
      </c>
      <c r="J15" s="19"/>
      <c r="K15" s="18">
        <f t="shared" si="2"/>
        <v>7.2131092436974793</v>
      </c>
      <c r="L15" s="3"/>
    </row>
    <row r="16" spans="1:26" ht="17">
      <c r="A16" s="12" t="s">
        <v>42</v>
      </c>
      <c r="B16" s="12"/>
      <c r="C16" s="12" t="s">
        <v>25</v>
      </c>
      <c r="D16" s="17" t="s">
        <v>43</v>
      </c>
      <c r="E16" s="12" t="s">
        <v>27</v>
      </c>
      <c r="F16" s="12">
        <v>1060</v>
      </c>
      <c r="G16">
        <v>16</v>
      </c>
      <c r="H16" s="18">
        <f t="shared" si="0"/>
        <v>26.5</v>
      </c>
      <c r="I16" s="18">
        <f t="shared" si="1"/>
        <v>1.65625</v>
      </c>
      <c r="J16" s="19"/>
      <c r="K16" s="18">
        <f t="shared" si="2"/>
        <v>7.7837499999999995</v>
      </c>
      <c r="L16" s="3"/>
      <c r="M16" s="3"/>
    </row>
    <row r="17" spans="1:13" ht="17">
      <c r="A17" s="12" t="s">
        <v>44</v>
      </c>
      <c r="B17" s="12"/>
      <c r="C17" s="12" t="s">
        <v>25</v>
      </c>
      <c r="D17" s="17" t="s">
        <v>43</v>
      </c>
      <c r="E17" s="12" t="s">
        <v>29</v>
      </c>
      <c r="F17" s="12">
        <v>1060</v>
      </c>
      <c r="G17">
        <v>16</v>
      </c>
      <c r="H17" s="18">
        <f t="shared" si="0"/>
        <v>26.5</v>
      </c>
      <c r="I17" s="18">
        <f t="shared" si="1"/>
        <v>1.65625</v>
      </c>
      <c r="J17" s="19"/>
      <c r="K17" s="18">
        <f t="shared" si="2"/>
        <v>7.7837499999999995</v>
      </c>
      <c r="L17" s="3"/>
      <c r="M17" s="3"/>
    </row>
    <row r="18" spans="1:13" ht="17">
      <c r="A18" s="12" t="s">
        <v>45</v>
      </c>
      <c r="B18" s="12"/>
      <c r="C18" s="12" t="s">
        <v>25</v>
      </c>
      <c r="D18" s="17" t="s">
        <v>46</v>
      </c>
      <c r="E18" s="12" t="s">
        <v>27</v>
      </c>
      <c r="F18" s="12">
        <v>1060</v>
      </c>
      <c r="G18">
        <v>13.7</v>
      </c>
      <c r="H18" s="18">
        <f t="shared" si="0"/>
        <v>26.5</v>
      </c>
      <c r="I18" s="18">
        <f t="shared" si="1"/>
        <v>1.9343065693430659</v>
      </c>
      <c r="J18" s="19"/>
      <c r="K18" s="18">
        <f t="shared" si="2"/>
        <v>7.5056934306569332</v>
      </c>
      <c r="L18" s="3"/>
      <c r="M18" s="3"/>
    </row>
    <row r="19" spans="1:13" ht="17">
      <c r="A19" s="12" t="s">
        <v>47</v>
      </c>
      <c r="B19" s="12"/>
      <c r="C19" s="12" t="s">
        <v>25</v>
      </c>
      <c r="D19" s="17" t="s">
        <v>46</v>
      </c>
      <c r="E19" s="12" t="s">
        <v>29</v>
      </c>
      <c r="F19" s="12">
        <v>1060</v>
      </c>
      <c r="G19">
        <v>13.7</v>
      </c>
      <c r="H19" s="18">
        <f t="shared" si="0"/>
        <v>26.5</v>
      </c>
      <c r="I19" s="18">
        <f t="shared" si="1"/>
        <v>1.9343065693430659</v>
      </c>
      <c r="J19" s="19"/>
      <c r="K19" s="18">
        <f t="shared" si="2"/>
        <v>7.5056934306569332</v>
      </c>
      <c r="L19" s="3"/>
      <c r="M19" s="3"/>
    </row>
    <row r="20" spans="1:13" ht="17">
      <c r="A20" s="12" t="s">
        <v>48</v>
      </c>
      <c r="B20" s="12"/>
      <c r="C20" s="12" t="s">
        <v>25</v>
      </c>
      <c r="D20" s="17" t="s">
        <v>49</v>
      </c>
      <c r="E20" s="12" t="s">
        <v>27</v>
      </c>
      <c r="F20" s="12">
        <v>1060</v>
      </c>
      <c r="G20">
        <v>13.8</v>
      </c>
      <c r="H20" s="18">
        <f t="shared" si="0"/>
        <v>26.5</v>
      </c>
      <c r="I20" s="18">
        <f t="shared" si="1"/>
        <v>1.9202898550724636</v>
      </c>
      <c r="J20" s="19"/>
      <c r="K20" s="18">
        <f t="shared" si="2"/>
        <v>7.5197101449275365</v>
      </c>
      <c r="L20" s="3"/>
      <c r="M20" s="3"/>
    </row>
    <row r="21" spans="1:13" ht="17">
      <c r="A21" s="12" t="s">
        <v>50</v>
      </c>
      <c r="B21" s="12"/>
      <c r="C21" s="12" t="s">
        <v>25</v>
      </c>
      <c r="D21" s="17" t="s">
        <v>49</v>
      </c>
      <c r="E21" s="12" t="s">
        <v>29</v>
      </c>
      <c r="F21" s="12">
        <v>1060</v>
      </c>
      <c r="G21">
        <v>13.8</v>
      </c>
      <c r="H21" s="18">
        <f t="shared" si="0"/>
        <v>26.5</v>
      </c>
      <c r="I21" s="18">
        <f t="shared" si="1"/>
        <v>1.9202898550724636</v>
      </c>
      <c r="J21" s="19"/>
      <c r="K21" s="18">
        <f t="shared" si="2"/>
        <v>7.5197101449275365</v>
      </c>
      <c r="L21" s="3"/>
      <c r="M21" s="3"/>
    </row>
    <row r="22" spans="1:13" ht="17">
      <c r="A22" s="12" t="s">
        <v>51</v>
      </c>
      <c r="B22" s="12"/>
      <c r="C22" s="12" t="s">
        <v>25</v>
      </c>
      <c r="D22" s="17" t="s">
        <v>52</v>
      </c>
      <c r="E22" s="12" t="s">
        <v>27</v>
      </c>
      <c r="F22" s="12">
        <v>1060</v>
      </c>
      <c r="G22">
        <v>13.2</v>
      </c>
      <c r="H22" s="18">
        <f t="shared" si="0"/>
        <v>26.5</v>
      </c>
      <c r="I22" s="18">
        <f t="shared" si="1"/>
        <v>2.0075757575757578</v>
      </c>
      <c r="J22" s="19"/>
      <c r="K22" s="18">
        <f t="shared" si="2"/>
        <v>7.4324242424242417</v>
      </c>
      <c r="L22" s="3"/>
      <c r="M22" s="3"/>
    </row>
    <row r="23" spans="1:13" ht="17">
      <c r="A23" s="12" t="s">
        <v>53</v>
      </c>
      <c r="B23" s="12"/>
      <c r="C23" s="12" t="s">
        <v>25</v>
      </c>
      <c r="D23" s="17" t="s">
        <v>52</v>
      </c>
      <c r="E23" s="12" t="s">
        <v>29</v>
      </c>
      <c r="F23" s="12">
        <v>1060</v>
      </c>
      <c r="G23">
        <v>13.2</v>
      </c>
      <c r="H23" s="18">
        <f t="shared" si="0"/>
        <v>26.5</v>
      </c>
      <c r="I23" s="18">
        <f t="shared" si="1"/>
        <v>2.0075757575757578</v>
      </c>
      <c r="J23" s="19"/>
      <c r="K23" s="18">
        <f t="shared" si="2"/>
        <v>7.4324242424242417</v>
      </c>
      <c r="L23" s="3"/>
      <c r="M23" s="3"/>
    </row>
    <row r="24" spans="1:13" ht="17">
      <c r="A24" s="12" t="s">
        <v>54</v>
      </c>
      <c r="B24" s="20"/>
      <c r="C24" s="12" t="s">
        <v>25</v>
      </c>
      <c r="D24" s="17" t="s">
        <v>55</v>
      </c>
      <c r="E24" s="12" t="s">
        <v>27</v>
      </c>
      <c r="F24" s="12">
        <v>1060</v>
      </c>
      <c r="G24">
        <v>9.6</v>
      </c>
      <c r="H24" s="18">
        <f t="shared" si="0"/>
        <v>26.5</v>
      </c>
      <c r="I24" s="18">
        <f t="shared" si="1"/>
        <v>2.760416666666667</v>
      </c>
      <c r="J24" s="21"/>
      <c r="K24" s="18">
        <f t="shared" si="2"/>
        <v>6.6795833333333317</v>
      </c>
      <c r="L24" s="3"/>
      <c r="M24" s="3"/>
    </row>
    <row r="25" spans="1:13" ht="17">
      <c r="A25" s="12" t="s">
        <v>56</v>
      </c>
      <c r="C25" s="12" t="s">
        <v>25</v>
      </c>
      <c r="D25" s="17" t="s">
        <v>55</v>
      </c>
      <c r="E25" s="12" t="s">
        <v>29</v>
      </c>
      <c r="F25" s="12">
        <v>1060</v>
      </c>
      <c r="G25">
        <v>9.6</v>
      </c>
      <c r="H25" s="18">
        <f>(F25/100)*2.5</f>
        <v>26.5</v>
      </c>
      <c r="I25" s="18">
        <f>H25/G25</f>
        <v>2.760416666666667</v>
      </c>
      <c r="J25" s="21"/>
      <c r="K25" s="18">
        <f t="shared" si="2"/>
        <v>6.6795833333333317</v>
      </c>
      <c r="L25" s="3"/>
      <c r="M25" s="3"/>
    </row>
    <row r="26" spans="1:13" ht="16">
      <c r="I26" s="20"/>
      <c r="J26" s="20"/>
      <c r="K26" s="20"/>
      <c r="L26" s="3"/>
      <c r="M26" s="3"/>
    </row>
    <row r="27" spans="1:13" ht="16">
      <c r="A27" s="22" t="s">
        <v>57</v>
      </c>
      <c r="B27" s="23"/>
      <c r="C27" s="23"/>
      <c r="D27" s="20"/>
      <c r="E27" s="20"/>
      <c r="F27" s="20"/>
      <c r="G27" s="20"/>
      <c r="H27" s="20"/>
      <c r="I27" s="20"/>
      <c r="J27" s="20"/>
      <c r="K27" s="20"/>
      <c r="L27" s="3"/>
      <c r="M27" s="3"/>
    </row>
    <row r="28" spans="1:13" ht="16">
      <c r="A28" s="24"/>
      <c r="B28" s="20"/>
      <c r="C28" s="20"/>
      <c r="D28" s="20"/>
      <c r="E28" s="20"/>
      <c r="F28" s="20"/>
      <c r="G28" s="20"/>
      <c r="H28" s="20"/>
      <c r="K28" s="20"/>
      <c r="L28" s="3"/>
      <c r="M28" s="3"/>
    </row>
    <row r="29" spans="1:13" ht="16">
      <c r="A29" s="20"/>
      <c r="B29" s="20"/>
      <c r="C29" s="20"/>
      <c r="D29" s="20"/>
      <c r="E29" s="20"/>
      <c r="F29" s="20"/>
      <c r="G29" s="20"/>
      <c r="H29" s="20"/>
      <c r="K29" s="20"/>
      <c r="L29" s="3"/>
      <c r="M29" s="3"/>
    </row>
    <row r="30" spans="1:13" ht="16">
      <c r="A30" s="25" t="s">
        <v>58</v>
      </c>
      <c r="B30" s="12"/>
      <c r="C30" s="12" t="s">
        <v>59</v>
      </c>
      <c r="D30" s="26">
        <v>45393</v>
      </c>
      <c r="E30" s="12" t="s">
        <v>60</v>
      </c>
      <c r="F30" s="12" t="s">
        <v>61</v>
      </c>
      <c r="G30" s="20"/>
      <c r="H30" s="20"/>
      <c r="J30" s="3"/>
      <c r="K30" s="3"/>
      <c r="L30" s="3"/>
      <c r="M30" s="3"/>
    </row>
    <row r="31" spans="1:13" ht="16">
      <c r="A31" s="25" t="s">
        <v>62</v>
      </c>
      <c r="B31" s="25" t="s">
        <v>63</v>
      </c>
      <c r="C31" s="12" t="s">
        <v>64</v>
      </c>
      <c r="D31" s="12" t="s">
        <v>65</v>
      </c>
      <c r="E31" s="12" t="s">
        <v>66</v>
      </c>
      <c r="F31" s="27" t="s">
        <v>67</v>
      </c>
      <c r="G31" s="12" t="s">
        <v>68</v>
      </c>
      <c r="H31" s="28"/>
    </row>
    <row r="32" spans="1:13" ht="16">
      <c r="B32" s="3"/>
      <c r="C32" s="29"/>
    </row>
    <row r="33" spans="2:3" ht="16">
      <c r="B33" s="3"/>
      <c r="C33" s="29"/>
    </row>
    <row r="34" spans="2:3" ht="16">
      <c r="B34" s="3"/>
    </row>
    <row r="35" spans="2:3" ht="16">
      <c r="B35" s="3"/>
    </row>
    <row r="36" spans="2:3" ht="16">
      <c r="B36" s="3"/>
      <c r="C36" s="29"/>
    </row>
    <row r="37" spans="2:3" ht="16">
      <c r="B37" s="3"/>
      <c r="C37" s="29"/>
    </row>
  </sheetData>
  <mergeCells count="1">
    <mergeCell ref="A27:C27"/>
  </mergeCells>
  <pageMargins left="0.7" right="0.7" top="0.75" bottom="0.75" header="0" footer="0"/>
  <pageSetup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240411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2024-04-10T18:53:58Z</dcterms:created>
  <dcterms:modified xsi:type="dcterms:W3CDTF">2024-04-10T18:54:40Z</dcterms:modified>
</cp:coreProperties>
</file>