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121B0E73-7698-42A7-8D05-D1FDCD43BA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1" l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H6" i="1" l="1"/>
  <c r="I6" i="1" s="1"/>
  <c r="K6" i="1" s="1"/>
  <c r="H7" i="1"/>
  <c r="I7" i="1" s="1"/>
  <c r="K7" i="1" s="1"/>
  <c r="H8" i="1"/>
  <c r="I8" i="1" s="1"/>
  <c r="K8" i="1" s="1"/>
  <c r="H9" i="1"/>
  <c r="I9" i="1" s="1"/>
  <c r="K9" i="1" s="1"/>
  <c r="H10" i="1"/>
  <c r="I10" i="1" s="1"/>
  <c r="K10" i="1" s="1"/>
  <c r="H11" i="1"/>
  <c r="I11" i="1" s="1"/>
  <c r="K11" i="1" s="1"/>
  <c r="H12" i="1"/>
  <c r="I12" i="1" s="1"/>
  <c r="K12" i="1" s="1"/>
  <c r="H13" i="1"/>
  <c r="I13" i="1" s="1"/>
  <c r="K13" i="1" s="1"/>
</calcChain>
</file>

<file path=xl/sharedStrings.xml><?xml version="1.0" encoding="utf-8"?>
<sst xmlns="http://schemas.openxmlformats.org/spreadsheetml/2006/main" count="134" uniqueCount="81">
  <si>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</si>
  <si>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</si>
  <si>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</si>
  <si>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</si>
  <si>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</si>
  <si>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</si>
  <si>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</si>
  <si>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</si>
  <si>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</si>
  <si>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</si>
  <si>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</si>
  <si>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</si>
  <si>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</si>
  <si>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</si>
  <si>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</si>
  <si>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</si>
  <si>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</si>
  <si>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</si>
  <si>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</si>
  <si>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</si>
  <si>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</si>
  <si>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</si>
  <si>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</si>
  <si>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</si>
  <si>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</si>
  <si>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</si>
  <si>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</si>
  <si>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</si>
  <si>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</si>
  <si>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</si>
  <si>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</si>
  <si>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</si>
  <si>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</si>
  <si>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</si>
  <si>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</si>
  <si>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</si>
  <si>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</si>
  <si>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Sierra Schmidt</t>
  </si>
  <si>
    <t>sss42@uri.edu</t>
  </si>
  <si>
    <t>SS3</t>
  </si>
  <si>
    <t>SS4</t>
  </si>
  <si>
    <t>SS5</t>
  </si>
  <si>
    <t>SS6</t>
  </si>
  <si>
    <t>SS7</t>
  </si>
  <si>
    <t>SS8</t>
  </si>
  <si>
    <t>KROL177</t>
  </si>
  <si>
    <t>KROL178</t>
  </si>
  <si>
    <t>KROL179</t>
  </si>
  <si>
    <t>KROL180</t>
  </si>
  <si>
    <t>KROL181</t>
  </si>
  <si>
    <t>KROL182</t>
  </si>
  <si>
    <t>KROL252</t>
  </si>
  <si>
    <t>KROL253</t>
  </si>
  <si>
    <t>pKR168 Tn7 WT</t>
  </si>
  <si>
    <t>Plasmid</t>
  </si>
  <si>
    <t>KROL257</t>
  </si>
  <si>
    <t>KROL362</t>
  </si>
  <si>
    <t>SS9</t>
  </si>
  <si>
    <t>SS10</t>
  </si>
  <si>
    <t>SS11</t>
  </si>
  <si>
    <t>SS12</t>
  </si>
  <si>
    <t>SS13</t>
  </si>
  <si>
    <t>SS14</t>
  </si>
  <si>
    <t>SS15</t>
  </si>
  <si>
    <t>SS16</t>
  </si>
  <si>
    <t>SS17</t>
  </si>
  <si>
    <t>SS18</t>
  </si>
  <si>
    <t>SS19</t>
  </si>
  <si>
    <t>SS20</t>
  </si>
  <si>
    <t>SS21</t>
  </si>
  <si>
    <t>SS22</t>
  </si>
  <si>
    <t>SS23</t>
  </si>
  <si>
    <t>SS24</t>
  </si>
  <si>
    <t>Cand. pKR191 1</t>
  </si>
  <si>
    <t>Cand. pKR191 2</t>
  </si>
  <si>
    <t>Cand. pKR191 3</t>
  </si>
  <si>
    <t>Cand. pKR191 4</t>
  </si>
  <si>
    <t>Cand. pKR196 1</t>
  </si>
  <si>
    <t>Cand. pKR196 2</t>
  </si>
  <si>
    <t>Cand. pKR196 3</t>
  </si>
  <si>
    <t>Cand. pKR196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</si>
</sst>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3"/>
  <sheetViews>
    <sheetView tabSelected="1" workbookViewId="0">
      <selection activeCell="E37" sqref="E37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5.59765625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3.6" customHeight="1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1" t="s">
        <v>31</v>
      </c>
      <c r="J5" s="21" t="s">
        <v>32</v>
      </c>
      <c r="K5" s="21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3" t="s">
        <v>53</v>
      </c>
      <c r="E6" s="3" t="s">
        <v>45</v>
      </c>
      <c r="F6" s="3">
        <v>5000</v>
      </c>
      <c r="G6" s="23">
        <v>65</v>
      </c>
      <c r="H6" s="17">
        <f t="shared" ref="H6:H13" si="0">F6/100*2.5</f>
        <v>125</v>
      </c>
      <c r="I6" s="17">
        <f t="shared" ref="I6:I13" si="1">H6/G6</f>
        <v>1.9230769230769231</v>
      </c>
      <c r="J6" s="22"/>
      <c r="K6" s="17">
        <f t="shared" ref="K6:K13" si="2">12-I6-2.56</f>
        <v>7.5169230769230762</v>
      </c>
      <c r="L6" s="1"/>
      <c r="M6" s="1"/>
    </row>
    <row r="7" spans="1:13">
      <c r="A7" s="3" t="s">
        <v>35</v>
      </c>
      <c r="B7" s="3"/>
      <c r="C7" s="3" t="s">
        <v>36</v>
      </c>
      <c r="D7" s="3" t="s">
        <v>53</v>
      </c>
      <c r="E7" s="3" t="s">
        <v>46</v>
      </c>
      <c r="F7" s="3">
        <v>5000</v>
      </c>
      <c r="G7" s="23">
        <v>65</v>
      </c>
      <c r="H7" s="17">
        <f t="shared" si="0"/>
        <v>125</v>
      </c>
      <c r="I7" s="17">
        <f t="shared" si="1"/>
        <v>1.9230769230769231</v>
      </c>
      <c r="J7" s="22"/>
      <c r="K7" s="17">
        <f t="shared" si="2"/>
        <v>7.5169230769230762</v>
      </c>
      <c r="L7" s="1"/>
      <c r="M7" s="1"/>
    </row>
    <row r="8" spans="1:13">
      <c r="A8" s="3" t="s">
        <v>39</v>
      </c>
      <c r="B8" s="3"/>
      <c r="C8" s="3" t="s">
        <v>36</v>
      </c>
      <c r="D8" s="3" t="s">
        <v>53</v>
      </c>
      <c r="E8" s="3" t="s">
        <v>47</v>
      </c>
      <c r="F8" s="3">
        <v>5000</v>
      </c>
      <c r="G8" s="23">
        <v>65</v>
      </c>
      <c r="H8" s="17">
        <f t="shared" si="0"/>
        <v>125</v>
      </c>
      <c r="I8" s="17">
        <f t="shared" si="1"/>
        <v>1.9230769230769231</v>
      </c>
      <c r="J8" s="22"/>
      <c r="K8" s="17">
        <f t="shared" si="2"/>
        <v>7.5169230769230762</v>
      </c>
      <c r="L8" s="1"/>
      <c r="M8" s="1"/>
    </row>
    <row r="9" spans="1:13">
      <c r="A9" s="3" t="s">
        <v>40</v>
      </c>
      <c r="B9" s="3"/>
      <c r="C9" s="3" t="s">
        <v>36</v>
      </c>
      <c r="D9" s="3" t="s">
        <v>53</v>
      </c>
      <c r="E9" s="3" t="s">
        <v>48</v>
      </c>
      <c r="F9" s="3">
        <v>5000</v>
      </c>
      <c r="G9" s="23">
        <v>65</v>
      </c>
      <c r="H9" s="17">
        <f t="shared" si="0"/>
        <v>125</v>
      </c>
      <c r="I9" s="17">
        <f t="shared" si="1"/>
        <v>1.9230769230769231</v>
      </c>
      <c r="J9" s="22"/>
      <c r="K9" s="17">
        <f t="shared" si="2"/>
        <v>7.5169230769230762</v>
      </c>
      <c r="L9" s="1"/>
      <c r="M9" s="1"/>
    </row>
    <row r="10" spans="1:13">
      <c r="A10" s="3" t="s">
        <v>41</v>
      </c>
      <c r="B10" s="3"/>
      <c r="C10" s="3" t="s">
        <v>36</v>
      </c>
      <c r="D10" s="3" t="s">
        <v>53</v>
      </c>
      <c r="E10" s="3" t="s">
        <v>49</v>
      </c>
      <c r="F10" s="3">
        <v>5000</v>
      </c>
      <c r="G10" s="23">
        <v>65</v>
      </c>
      <c r="H10" s="17">
        <f t="shared" si="0"/>
        <v>125</v>
      </c>
      <c r="I10" s="17">
        <f t="shared" si="1"/>
        <v>1.9230769230769231</v>
      </c>
      <c r="J10" s="22"/>
      <c r="K10" s="17">
        <f t="shared" si="2"/>
        <v>7.5169230769230762</v>
      </c>
      <c r="L10" s="1"/>
      <c r="M10" s="1"/>
    </row>
    <row r="11" spans="1:13">
      <c r="A11" s="3" t="s">
        <v>42</v>
      </c>
      <c r="B11" s="3"/>
      <c r="C11" s="3" t="s">
        <v>36</v>
      </c>
      <c r="D11" s="3" t="s">
        <v>53</v>
      </c>
      <c r="E11" s="3" t="s">
        <v>50</v>
      </c>
      <c r="F11" s="3">
        <v>5000</v>
      </c>
      <c r="G11" s="23">
        <v>65</v>
      </c>
      <c r="H11" s="17">
        <f t="shared" si="0"/>
        <v>125</v>
      </c>
      <c r="I11" s="17">
        <f t="shared" si="1"/>
        <v>1.9230769230769231</v>
      </c>
      <c r="J11" s="22"/>
      <c r="K11" s="17">
        <f t="shared" si="2"/>
        <v>7.5169230769230762</v>
      </c>
      <c r="L11" s="1"/>
      <c r="M11" s="1"/>
    </row>
    <row r="12" spans="1:13">
      <c r="A12" s="3" t="s">
        <v>43</v>
      </c>
      <c r="B12" s="3"/>
      <c r="C12" s="3" t="s">
        <v>36</v>
      </c>
      <c r="D12" s="3" t="s">
        <v>53</v>
      </c>
      <c r="E12" s="3" t="s">
        <v>51</v>
      </c>
      <c r="F12" s="3">
        <v>5000</v>
      </c>
      <c r="G12" s="23">
        <v>65</v>
      </c>
      <c r="H12" s="17">
        <f t="shared" si="0"/>
        <v>125</v>
      </c>
      <c r="I12" s="17">
        <f t="shared" si="1"/>
        <v>1.9230769230769231</v>
      </c>
      <c r="J12" s="22"/>
      <c r="K12" s="17">
        <f t="shared" si="2"/>
        <v>7.5169230769230762</v>
      </c>
      <c r="L12" s="1"/>
      <c r="M12" s="1"/>
    </row>
    <row r="13" spans="1:13">
      <c r="A13" s="3" t="s">
        <v>44</v>
      </c>
      <c r="B13" s="3"/>
      <c r="C13" s="3" t="s">
        <v>36</v>
      </c>
      <c r="D13" s="3" t="s">
        <v>53</v>
      </c>
      <c r="E13" s="3" t="s">
        <v>52</v>
      </c>
      <c r="F13" s="3">
        <v>5000</v>
      </c>
      <c r="G13" s="23">
        <v>65</v>
      </c>
      <c r="H13" s="17">
        <f t="shared" si="0"/>
        <v>125</v>
      </c>
      <c r="I13" s="17">
        <f t="shared" si="1"/>
        <v>1.9230769230769231</v>
      </c>
      <c r="J13" s="22"/>
      <c r="K13" s="17">
        <f t="shared" si="2"/>
        <v>7.5169230769230762</v>
      </c>
      <c r="L13" s="1"/>
      <c r="M13" s="1"/>
    </row>
    <row r="14" spans="1:13">
      <c r="A14" s="3" t="s">
        <v>57</v>
      </c>
      <c r="B14" s="3"/>
      <c r="C14" s="3" t="s">
        <v>54</v>
      </c>
      <c r="D14" s="3" t="s">
        <v>73</v>
      </c>
      <c r="E14" s="3" t="s">
        <v>55</v>
      </c>
      <c r="F14" s="3">
        <v>5634</v>
      </c>
      <c r="G14" s="23">
        <v>466.3</v>
      </c>
      <c r="H14" s="14"/>
      <c r="I14" s="21"/>
      <c r="J14" s="22">
        <f>2*(200/G14)</f>
        <v>0.85781685610122238</v>
      </c>
      <c r="K14" s="17">
        <f>12-J14-2.56</f>
        <v>8.5821831438987779</v>
      </c>
      <c r="L14" s="1"/>
      <c r="M14" s="1"/>
    </row>
    <row r="15" spans="1:13">
      <c r="A15" s="3" t="s">
        <v>58</v>
      </c>
      <c r="B15" s="3"/>
      <c r="C15" s="3" t="s">
        <v>54</v>
      </c>
      <c r="D15" s="3" t="s">
        <v>74</v>
      </c>
      <c r="E15" s="3" t="s">
        <v>55</v>
      </c>
      <c r="F15" s="3">
        <v>5634</v>
      </c>
      <c r="G15" s="23">
        <v>497.5</v>
      </c>
      <c r="H15" s="14"/>
      <c r="I15" s="21"/>
      <c r="J15" s="22">
        <f t="shared" ref="J15:J21" si="3">2*(200/G15)</f>
        <v>0.8040201005025126</v>
      </c>
      <c r="K15" s="17">
        <f t="shared" ref="K15:K21" si="4">12-J15-2.56</f>
        <v>8.635979899497487</v>
      </c>
      <c r="L15" s="1"/>
      <c r="M15" s="1"/>
    </row>
    <row r="16" spans="1:13">
      <c r="A16" s="3" t="s">
        <v>59</v>
      </c>
      <c r="B16" s="3"/>
      <c r="C16" s="3" t="s">
        <v>54</v>
      </c>
      <c r="D16" s="3" t="s">
        <v>75</v>
      </c>
      <c r="E16" s="3" t="s">
        <v>55</v>
      </c>
      <c r="F16" s="3">
        <v>5634</v>
      </c>
      <c r="G16" s="23">
        <v>477</v>
      </c>
      <c r="H16" s="14"/>
      <c r="I16" s="21"/>
      <c r="J16" s="22">
        <f t="shared" si="3"/>
        <v>0.83857442348008382</v>
      </c>
      <c r="K16" s="17">
        <f t="shared" si="4"/>
        <v>8.6014255765199152</v>
      </c>
      <c r="L16" s="1"/>
      <c r="M16" s="1"/>
    </row>
    <row r="17" spans="1:13">
      <c r="A17" s="3" t="s">
        <v>60</v>
      </c>
      <c r="B17" s="3"/>
      <c r="C17" s="3" t="s">
        <v>54</v>
      </c>
      <c r="D17" s="3" t="s">
        <v>76</v>
      </c>
      <c r="E17" s="3" t="s">
        <v>55</v>
      </c>
      <c r="F17" s="3">
        <v>5634</v>
      </c>
      <c r="G17" s="23">
        <v>405</v>
      </c>
      <c r="H17" s="14"/>
      <c r="I17" s="21"/>
      <c r="J17" s="22">
        <f t="shared" si="3"/>
        <v>0.98765432098765427</v>
      </c>
      <c r="K17" s="17">
        <f t="shared" si="4"/>
        <v>8.4523456790123443</v>
      </c>
      <c r="L17" s="1"/>
      <c r="M17" s="1"/>
    </row>
    <row r="18" spans="1:13">
      <c r="A18" s="3" t="s">
        <v>61</v>
      </c>
      <c r="B18" s="3"/>
      <c r="C18" s="3" t="s">
        <v>54</v>
      </c>
      <c r="D18" s="3" t="s">
        <v>73</v>
      </c>
      <c r="E18" s="3" t="s">
        <v>56</v>
      </c>
      <c r="F18" s="3">
        <v>5634</v>
      </c>
      <c r="G18" s="23">
        <v>466.3</v>
      </c>
      <c r="H18" s="14"/>
      <c r="I18" s="21"/>
      <c r="J18" s="22">
        <f t="shared" si="3"/>
        <v>0.85781685610122238</v>
      </c>
      <c r="K18" s="17">
        <f t="shared" si="4"/>
        <v>8.5821831438987779</v>
      </c>
      <c r="L18" s="1"/>
      <c r="M18" s="1"/>
    </row>
    <row r="19" spans="1:13">
      <c r="A19" s="3" t="s">
        <v>62</v>
      </c>
      <c r="B19" s="3"/>
      <c r="C19" s="3" t="s">
        <v>54</v>
      </c>
      <c r="D19" s="3" t="s">
        <v>74</v>
      </c>
      <c r="E19" s="3" t="s">
        <v>56</v>
      </c>
      <c r="F19" s="3">
        <v>5634</v>
      </c>
      <c r="G19" s="23">
        <v>497.5</v>
      </c>
      <c r="H19" s="14"/>
      <c r="I19" s="21"/>
      <c r="J19" s="22">
        <f t="shared" si="3"/>
        <v>0.8040201005025126</v>
      </c>
      <c r="K19" s="17">
        <f t="shared" si="4"/>
        <v>8.635979899497487</v>
      </c>
      <c r="L19" s="1"/>
      <c r="M19" s="1"/>
    </row>
    <row r="20" spans="1:13">
      <c r="A20" s="3" t="s">
        <v>63</v>
      </c>
      <c r="B20" s="3"/>
      <c r="C20" s="3" t="s">
        <v>54</v>
      </c>
      <c r="D20" s="3" t="s">
        <v>75</v>
      </c>
      <c r="E20" s="3" t="s">
        <v>56</v>
      </c>
      <c r="F20" s="3">
        <v>5634</v>
      </c>
      <c r="G20" s="23">
        <v>477</v>
      </c>
      <c r="H20" s="14"/>
      <c r="I20" s="21"/>
      <c r="J20" s="22">
        <f t="shared" si="3"/>
        <v>0.83857442348008382</v>
      </c>
      <c r="K20" s="17">
        <f t="shared" si="4"/>
        <v>8.6014255765199152</v>
      </c>
      <c r="L20" s="1"/>
      <c r="M20" s="1"/>
    </row>
    <row r="21" spans="1:13">
      <c r="A21" s="3" t="s">
        <v>64</v>
      </c>
      <c r="B21" s="3"/>
      <c r="C21" s="3" t="s">
        <v>54</v>
      </c>
      <c r="D21" s="3" t="s">
        <v>76</v>
      </c>
      <c r="E21" s="3" t="s">
        <v>56</v>
      </c>
      <c r="F21" s="3">
        <v>5634</v>
      </c>
      <c r="G21" s="23">
        <v>405</v>
      </c>
      <c r="H21" s="14"/>
      <c r="I21" s="21"/>
      <c r="J21" s="22">
        <f t="shared" si="3"/>
        <v>0.98765432098765427</v>
      </c>
      <c r="K21" s="17">
        <f t="shared" si="4"/>
        <v>8.4523456790123443</v>
      </c>
      <c r="L21" s="1"/>
      <c r="M21" s="1"/>
    </row>
    <row r="22" spans="1:13">
      <c r="A22" s="3" t="s">
        <v>65</v>
      </c>
      <c r="B22" s="3"/>
      <c r="C22" s="3" t="s">
        <v>54</v>
      </c>
      <c r="D22" s="3" t="s">
        <v>77</v>
      </c>
      <c r="E22" s="3" t="s">
        <v>55</v>
      </c>
      <c r="F22" s="3">
        <v>7842</v>
      </c>
      <c r="G22" s="23">
        <v>279</v>
      </c>
      <c r="H22" s="14"/>
      <c r="I22" s="21"/>
      <c r="J22" s="22">
        <f>2*(200/G22)</f>
        <v>1.4336917562724014</v>
      </c>
      <c r="K22" s="17">
        <f>12-J22-2.56</f>
        <v>8.0063082437275988</v>
      </c>
      <c r="L22" s="1"/>
      <c r="M22" s="1"/>
    </row>
    <row r="23" spans="1:13">
      <c r="A23" s="3" t="s">
        <v>66</v>
      </c>
      <c r="B23" s="3"/>
      <c r="C23" s="3" t="s">
        <v>54</v>
      </c>
      <c r="D23" s="3" t="s">
        <v>78</v>
      </c>
      <c r="E23" s="3" t="s">
        <v>55</v>
      </c>
      <c r="F23" s="3">
        <v>7842</v>
      </c>
      <c r="G23" s="23">
        <v>226.1</v>
      </c>
      <c r="H23" s="14"/>
      <c r="I23" s="21"/>
      <c r="J23" s="22">
        <f t="shared" ref="J23:J29" si="5">2*(200/G23)</f>
        <v>1.7691287041132242</v>
      </c>
      <c r="K23" s="17">
        <f t="shared" ref="K23:K29" si="6">12-J23-2.56</f>
        <v>7.6708712958867746</v>
      </c>
      <c r="L23" s="1"/>
      <c r="M23" s="1"/>
    </row>
    <row r="24" spans="1:13">
      <c r="A24" s="3" t="s">
        <v>67</v>
      </c>
      <c r="B24" s="3"/>
      <c r="C24" s="3" t="s">
        <v>54</v>
      </c>
      <c r="D24" s="3" t="s">
        <v>79</v>
      </c>
      <c r="E24" s="3" t="s">
        <v>55</v>
      </c>
      <c r="F24" s="3">
        <v>7842</v>
      </c>
      <c r="G24" s="23">
        <v>226.5</v>
      </c>
      <c r="H24" s="14"/>
      <c r="I24" s="21"/>
      <c r="J24" s="22">
        <f t="shared" si="5"/>
        <v>1.7660044150110374</v>
      </c>
      <c r="K24" s="17">
        <f t="shared" si="6"/>
        <v>7.6739955849889618</v>
      </c>
      <c r="L24" s="1"/>
      <c r="M24" s="1"/>
    </row>
    <row r="25" spans="1:13">
      <c r="A25" s="3" t="s">
        <v>68</v>
      </c>
      <c r="B25" s="3"/>
      <c r="C25" s="3" t="s">
        <v>54</v>
      </c>
      <c r="D25" s="3" t="s">
        <v>80</v>
      </c>
      <c r="E25" s="3" t="s">
        <v>55</v>
      </c>
      <c r="F25" s="3">
        <v>7842</v>
      </c>
      <c r="G25" s="23">
        <v>228.9</v>
      </c>
      <c r="H25" s="14"/>
      <c r="I25" s="21"/>
      <c r="J25" s="22">
        <f t="shared" si="5"/>
        <v>1.747487986020096</v>
      </c>
      <c r="K25" s="17">
        <f t="shared" si="6"/>
        <v>7.6925120139799041</v>
      </c>
      <c r="L25" s="1"/>
      <c r="M25" s="1"/>
    </row>
    <row r="26" spans="1:13">
      <c r="A26" s="3" t="s">
        <v>69</v>
      </c>
      <c r="B26" s="3"/>
      <c r="C26" s="3" t="s">
        <v>54</v>
      </c>
      <c r="D26" s="3" t="s">
        <v>77</v>
      </c>
      <c r="E26" s="3" t="s">
        <v>56</v>
      </c>
      <c r="F26" s="3">
        <v>7842</v>
      </c>
      <c r="G26" s="23">
        <v>279</v>
      </c>
      <c r="H26" s="14"/>
      <c r="I26" s="21"/>
      <c r="J26" s="22">
        <f t="shared" si="5"/>
        <v>1.4336917562724014</v>
      </c>
      <c r="K26" s="17">
        <f t="shared" si="6"/>
        <v>8.0063082437275988</v>
      </c>
      <c r="L26" s="1"/>
      <c r="M26" s="1"/>
    </row>
    <row r="27" spans="1:13">
      <c r="A27" s="3" t="s">
        <v>70</v>
      </c>
      <c r="B27" s="3"/>
      <c r="C27" s="3" t="s">
        <v>54</v>
      </c>
      <c r="D27" s="3" t="s">
        <v>78</v>
      </c>
      <c r="E27" s="3" t="s">
        <v>56</v>
      </c>
      <c r="F27" s="3">
        <v>7842</v>
      </c>
      <c r="G27" s="23">
        <v>226.1</v>
      </c>
      <c r="H27" s="14"/>
      <c r="I27" s="21"/>
      <c r="J27" s="22">
        <f t="shared" si="5"/>
        <v>1.7691287041132242</v>
      </c>
      <c r="K27" s="17">
        <f t="shared" si="6"/>
        <v>7.6708712958867746</v>
      </c>
      <c r="L27" s="1"/>
      <c r="M27" s="1"/>
    </row>
    <row r="28" spans="1:13">
      <c r="A28" s="3" t="s">
        <v>71</v>
      </c>
      <c r="B28" s="3"/>
      <c r="C28" s="3" t="s">
        <v>54</v>
      </c>
      <c r="D28" s="3" t="s">
        <v>79</v>
      </c>
      <c r="E28" s="3" t="s">
        <v>56</v>
      </c>
      <c r="F28" s="3">
        <v>7842</v>
      </c>
      <c r="G28" s="23">
        <v>226.5</v>
      </c>
      <c r="H28" s="14"/>
      <c r="I28" s="21"/>
      <c r="J28" s="22">
        <f t="shared" si="5"/>
        <v>1.7660044150110374</v>
      </c>
      <c r="K28" s="17">
        <f t="shared" si="6"/>
        <v>7.6739955849889618</v>
      </c>
      <c r="L28" s="1"/>
      <c r="M28" s="1"/>
    </row>
    <row r="29" spans="1:13">
      <c r="A29" s="3" t="s">
        <v>72</v>
      </c>
      <c r="B29" s="3"/>
      <c r="C29" s="3" t="s">
        <v>54</v>
      </c>
      <c r="D29" s="3" t="s">
        <v>80</v>
      </c>
      <c r="E29" s="3" t="s">
        <v>56</v>
      </c>
      <c r="F29" s="3">
        <v>7842</v>
      </c>
      <c r="G29" s="23">
        <v>228.9</v>
      </c>
      <c r="H29" s="14"/>
      <c r="I29" s="21"/>
      <c r="J29" s="22">
        <f t="shared" si="5"/>
        <v>1.747487986020096</v>
      </c>
      <c r="K29" s="17">
        <f t="shared" si="6"/>
        <v>7.6925120139799041</v>
      </c>
      <c r="L29" s="1"/>
      <c r="M29" s="1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1"/>
      <c r="M30" s="1"/>
    </row>
    <row r="31" spans="1:13">
      <c r="A31" s="24" t="s">
        <v>30</v>
      </c>
      <c r="B31" s="24"/>
      <c r="C31" s="24"/>
      <c r="D31" s="4"/>
      <c r="E31" s="4"/>
      <c r="F31" s="4"/>
      <c r="G31" s="4"/>
      <c r="H31" s="4"/>
      <c r="I31" s="4"/>
      <c r="J31" s="4"/>
      <c r="K31" s="4"/>
      <c r="L31" s="1"/>
      <c r="M31" s="1"/>
    </row>
    <row r="32" spans="1:13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1"/>
      <c r="M32" s="1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1"/>
      <c r="M33" s="1"/>
    </row>
    <row r="34" spans="1:13">
      <c r="A34" s="15" t="s">
        <v>14</v>
      </c>
      <c r="B34" s="3"/>
      <c r="C34" s="3" t="s">
        <v>29</v>
      </c>
      <c r="D34" s="18">
        <v>45040</v>
      </c>
      <c r="E34" s="3" t="s">
        <v>15</v>
      </c>
      <c r="F34" s="3" t="s">
        <v>37</v>
      </c>
      <c r="G34" s="4"/>
      <c r="H34" s="4"/>
      <c r="K34" s="4"/>
      <c r="L34" s="1"/>
      <c r="M34" s="1"/>
    </row>
    <row r="35" spans="1:13">
      <c r="A35" s="15" t="s">
        <v>8</v>
      </c>
      <c r="B35" s="15" t="s">
        <v>12</v>
      </c>
      <c r="C35" s="3" t="s">
        <v>9</v>
      </c>
      <c r="D35" s="3" t="s">
        <v>13</v>
      </c>
      <c r="E35" s="3" t="s">
        <v>10</v>
      </c>
      <c r="F35" s="19" t="s">
        <v>38</v>
      </c>
      <c r="G35" s="3" t="s">
        <v>11</v>
      </c>
      <c r="H35" s="16"/>
      <c r="K35" s="4"/>
      <c r="L35" s="1"/>
      <c r="M35" s="1"/>
    </row>
    <row r="36" spans="1:13">
      <c r="J36" s="1"/>
      <c r="K36" s="1"/>
      <c r="L36" s="1"/>
      <c r="M36" s="1"/>
    </row>
    <row r="37" spans="1:13">
      <c r="B37" s="1"/>
    </row>
    <row r="38" spans="1:13">
      <c r="B38" s="1"/>
      <c r="C38" s="20"/>
    </row>
    <row r="39" spans="1:13">
      <c r="B39" s="1"/>
      <c r="C39" s="20"/>
    </row>
    <row r="40" spans="1:13">
      <c r="B40" s="1"/>
    </row>
    <row r="41" spans="1:13">
      <c r="B41" s="1"/>
    </row>
    <row r="42" spans="1:13">
      <c r="B42" s="1"/>
      <c r="C42" s="20"/>
    </row>
    <row r="43" spans="1:13">
      <c r="B43" s="1"/>
      <c r="C43" s="20"/>
    </row>
  </sheetData>
  <mergeCells count="1">
    <mergeCell ref="A31:C31"/>
  </mergeCells>
  <phoneticPr fontId="11" type="noConversion"/>
  <hyperlinks>
    <hyperlink ref="F35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2023-04-24T22:53:11Z</dcterms:modified>
</cp:coreProperties>
</file>