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657F7547-E65C-D44B-B841-37653BB19F97}" xr6:coauthVersionLast="47" xr6:coauthVersionMax="47" xr10:uidLastSave="{00000000-0000-0000-0000-000000000000}"/>
  <bookViews>
    <workbookView xWindow="0" yWindow="500" windowWidth="31840" windowHeight="148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8" i="1"/>
  <c r="J19" i="1"/>
  <c r="J18" i="1"/>
  <c r="I19" i="1"/>
  <c r="I18" i="1"/>
  <c r="K12" i="1"/>
  <c r="L12" i="1" s="1"/>
  <c r="K11" i="1"/>
  <c r="L11" i="1" s="1"/>
  <c r="K10" i="1"/>
  <c r="L10" i="1" s="1"/>
  <c r="K9" i="1"/>
  <c r="L9" i="1" s="1"/>
  <c r="K8" i="1"/>
  <c r="L8" i="1" s="1"/>
  <c r="K17" i="1"/>
  <c r="L17" i="1" s="1"/>
  <c r="K16" i="1"/>
  <c r="L16" i="1" s="1"/>
  <c r="K15" i="1"/>
  <c r="L15" i="1" s="1"/>
  <c r="K14" i="1"/>
  <c r="L14" i="1" s="1"/>
  <c r="K13" i="1"/>
  <c r="L13" i="1" s="1"/>
  <c r="K7" i="1"/>
  <c r="L7" i="1" s="1"/>
  <c r="K6" i="1"/>
  <c r="L6" i="1" s="1"/>
</calcChain>
</file>

<file path=xl/sharedStrings.xml><?xml version="1.0" encoding="utf-8"?>
<sst xmlns="http://schemas.openxmlformats.org/spreadsheetml/2006/main" count="94" uniqueCount="68">
  <si>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</si>
  <si>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</si>
  <si>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</si>
  <si>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</si>
  <si>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</si>
  <si>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</si>
  <si>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</si>
  <si>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</si>
  <si>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</si>
  <si>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</si>
  <si>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</si>
  <si>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</si>
  <si>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</si>
  <si>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</si>
  <si>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</si>
  <si>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</si>
  <si>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</si>
  <si>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</si>
  <si>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</si>
  <si>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</si>
  <si>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</si>
  <si>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</si>
  <si>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</si>
  <si>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</si>
  <si>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</si>
  <si>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</si>
  <si>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</si>
  <si>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</si>
  <si>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</si>
  <si>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</si>
  <si>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</si>
  <si>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</si>
  <si>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</si>
  <si>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</si>
  <si>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</si>
  <si>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</si>
  <si>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</si>
  <si>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</si>
  <si>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</si>
  <si>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</si>
  <si>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</si>
  <si>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</si>
  <si>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HT5</t>
  </si>
  <si>
    <t>HT6</t>
  </si>
  <si>
    <t>HT7</t>
  </si>
  <si>
    <t>pKR166-1</t>
  </si>
  <si>
    <t>pKR166-2</t>
  </si>
  <si>
    <t>HT8</t>
  </si>
  <si>
    <t>HT9</t>
  </si>
  <si>
    <t>HT10</t>
  </si>
  <si>
    <t>HT11</t>
  </si>
  <si>
    <t>HT12</t>
  </si>
  <si>
    <t>pKR159-1</t>
  </si>
  <si>
    <t>pKR159-2</t>
  </si>
  <si>
    <t>pKR159-3</t>
  </si>
  <si>
    <t>pKR159-4</t>
  </si>
  <si>
    <t>pKR164-1</t>
  </si>
  <si>
    <t>pKR164-2</t>
  </si>
  <si>
    <t>pKR164-3</t>
  </si>
  <si>
    <t>pKR164-4</t>
  </si>
  <si>
    <t>pKR166-3</t>
  </si>
  <si>
    <t>pKR166-4</t>
  </si>
  <si>
    <t>HT13</t>
  </si>
  <si>
    <t>HT14</t>
  </si>
  <si>
    <t>PCR</t>
  </si>
  <si>
    <t>KRLVS195</t>
  </si>
  <si>
    <t>KROL240</t>
  </si>
  <si>
    <t>KROL543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</si>
</sst>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0" borderId="1" xfId="0" applyBorder="1"/>
    <xf numFmtId="2" fontId="5" fillId="0" borderId="1" xfId="0" applyNumberFormat="1" applyFont="1" applyBorder="1" applyAlignment="1">
      <alignment horizontal="center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8"/>
  <sheetViews>
    <sheetView tabSelected="1" workbookViewId="0">
      <selection activeCell="N19" sqref="N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52</v>
      </c>
      <c r="E6" s="14" t="s">
        <v>41</v>
      </c>
      <c r="F6" s="3">
        <v>7800</v>
      </c>
      <c r="G6" s="4"/>
      <c r="H6" s="25">
        <v>83</v>
      </c>
      <c r="I6" s="14"/>
      <c r="J6" s="19"/>
      <c r="K6" s="16">
        <f t="shared" ref="K6" si="0">2*(200/H6)</f>
        <v>4.8192771084337354</v>
      </c>
      <c r="L6" s="16">
        <f t="shared" ref="L6" si="1">12-K6-2.56</f>
        <v>4.620722891566265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53</v>
      </c>
      <c r="E7" s="14" t="s">
        <v>41</v>
      </c>
      <c r="F7" s="3">
        <v>7800</v>
      </c>
      <c r="G7" s="4"/>
      <c r="H7" s="25">
        <v>552.70000000000005</v>
      </c>
      <c r="I7" s="14"/>
      <c r="J7" s="19"/>
      <c r="K7" s="16">
        <f>2*(200/H7)</f>
        <v>0.72371992039080868</v>
      </c>
      <c r="L7" s="16">
        <f>12-K7-2.56</f>
        <v>8.7162800796091915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54</v>
      </c>
      <c r="E8" s="14" t="s">
        <v>41</v>
      </c>
      <c r="F8" s="3">
        <v>7800</v>
      </c>
      <c r="G8" s="4"/>
      <c r="H8" s="25">
        <v>82.5</v>
      </c>
      <c r="I8" s="14"/>
      <c r="J8" s="19"/>
      <c r="K8" s="16">
        <f t="shared" ref="K8" si="2">2*(200/H8)</f>
        <v>4.8484848484848486</v>
      </c>
      <c r="L8" s="16">
        <f t="shared" ref="L8" si="3">12-K8-2.56</f>
        <v>4.5915151515151518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55</v>
      </c>
      <c r="E9" s="14" t="s">
        <v>41</v>
      </c>
      <c r="F9" s="3">
        <v>7800</v>
      </c>
      <c r="G9" s="4"/>
      <c r="H9" s="25">
        <v>686.5</v>
      </c>
      <c r="I9" s="14"/>
      <c r="J9" s="19"/>
      <c r="K9" s="16">
        <f>2*(200/H9)</f>
        <v>0.58266569555717407</v>
      </c>
      <c r="L9" s="16">
        <f>12-K9-2.56</f>
        <v>8.8573343044428245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56</v>
      </c>
      <c r="E10" s="14" t="s">
        <v>41</v>
      </c>
      <c r="F10" s="3">
        <v>7800</v>
      </c>
      <c r="G10" s="4"/>
      <c r="H10" s="25">
        <v>114.1</v>
      </c>
      <c r="I10" s="14"/>
      <c r="J10" s="19"/>
      <c r="K10" s="16">
        <f t="shared" ref="K10" si="4">2*(200/H10)</f>
        <v>3.5056967572304996</v>
      </c>
      <c r="L10" s="16">
        <f t="shared" ref="L10" si="5">12-K10-2.56</f>
        <v>5.9343032427695004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57</v>
      </c>
      <c r="E11" s="14" t="s">
        <v>41</v>
      </c>
      <c r="F11" s="3">
        <v>7800</v>
      </c>
      <c r="G11" s="4"/>
      <c r="H11" s="25">
        <v>319.10000000000002</v>
      </c>
      <c r="I11" s="14"/>
      <c r="J11" s="19"/>
      <c r="K11" s="16">
        <f>2*(200/H11)</f>
        <v>1.2535255405828893</v>
      </c>
      <c r="L11" s="16">
        <f>12-K11-2.56</f>
        <v>8.186474459417111</v>
      </c>
      <c r="M11" s="1"/>
      <c r="N11" s="1"/>
    </row>
    <row r="12" spans="1:14">
      <c r="A12" s="3" t="s">
        <v>44</v>
      </c>
      <c r="B12" s="3"/>
      <c r="C12" s="3" t="s">
        <v>39</v>
      </c>
      <c r="D12" s="14" t="s">
        <v>58</v>
      </c>
      <c r="E12" s="14" t="s">
        <v>41</v>
      </c>
      <c r="F12" s="3">
        <v>7800</v>
      </c>
      <c r="G12" s="4"/>
      <c r="H12" s="25">
        <v>186.6</v>
      </c>
      <c r="I12" s="14"/>
      <c r="J12" s="19"/>
      <c r="K12" s="16">
        <f t="shared" ref="K12" si="6">2*(200/H12)</f>
        <v>2.1436227224008575</v>
      </c>
      <c r="L12" s="16">
        <f t="shared" ref="L12" si="7">12-K12-2.56</f>
        <v>7.2963772775991416</v>
      </c>
      <c r="M12" s="1"/>
      <c r="N12" s="1"/>
    </row>
    <row r="13" spans="1:14">
      <c r="A13" s="3" t="s">
        <v>47</v>
      </c>
      <c r="B13" s="3"/>
      <c r="C13" s="3" t="s">
        <v>39</v>
      </c>
      <c r="D13" s="14" t="s">
        <v>59</v>
      </c>
      <c r="E13" s="14" t="s">
        <v>41</v>
      </c>
      <c r="F13" s="3">
        <v>7800</v>
      </c>
      <c r="G13" s="4"/>
      <c r="H13" s="25">
        <v>353</v>
      </c>
      <c r="I13" s="14"/>
      <c r="J13" s="19"/>
      <c r="K13" s="16">
        <f t="shared" ref="K13" si="8">2*(200/H13)</f>
        <v>1.1331444759206799</v>
      </c>
      <c r="L13" s="16">
        <f t="shared" ref="L13" si="9">12-K13-2.56</f>
        <v>8.3068555240793192</v>
      </c>
      <c r="M13" s="1"/>
      <c r="N13" s="1"/>
    </row>
    <row r="14" spans="1:14">
      <c r="A14" s="3" t="s">
        <v>48</v>
      </c>
      <c r="B14" s="3"/>
      <c r="C14" s="3" t="s">
        <v>39</v>
      </c>
      <c r="D14" s="14" t="s">
        <v>45</v>
      </c>
      <c r="E14" s="14" t="s">
        <v>41</v>
      </c>
      <c r="F14" s="3">
        <v>7800</v>
      </c>
      <c r="G14" s="4"/>
      <c r="H14" s="25">
        <v>637.6</v>
      </c>
      <c r="I14" s="14"/>
      <c r="J14" s="19"/>
      <c r="K14" s="16">
        <f>2*(200/H14)</f>
        <v>0.62735257214554574</v>
      </c>
      <c r="L14" s="16">
        <f>12-K14-2.56</f>
        <v>8.8126474278544542</v>
      </c>
      <c r="M14" s="1"/>
      <c r="N14" s="1"/>
    </row>
    <row r="15" spans="1:14">
      <c r="A15" s="3" t="s">
        <v>49</v>
      </c>
      <c r="B15" s="3"/>
      <c r="C15" s="3" t="s">
        <v>39</v>
      </c>
      <c r="D15" s="14" t="s">
        <v>46</v>
      </c>
      <c r="E15" s="14" t="s">
        <v>41</v>
      </c>
      <c r="F15" s="3">
        <v>7800</v>
      </c>
      <c r="G15" s="4"/>
      <c r="H15" s="25">
        <v>610.1</v>
      </c>
      <c r="I15" s="14"/>
      <c r="J15" s="19"/>
      <c r="K15" s="16">
        <f t="shared" ref="K15" si="10">2*(200/H15)</f>
        <v>0.65563022455335185</v>
      </c>
      <c r="L15" s="16">
        <f t="shared" ref="L15" si="11">12-K15-2.56</f>
        <v>8.7843697754466472</v>
      </c>
      <c r="M15" s="1"/>
      <c r="N15" s="1"/>
    </row>
    <row r="16" spans="1:14">
      <c r="A16" s="3" t="s">
        <v>50</v>
      </c>
      <c r="B16" s="3"/>
      <c r="C16" s="3" t="s">
        <v>39</v>
      </c>
      <c r="D16" s="14" t="s">
        <v>60</v>
      </c>
      <c r="E16" s="14" t="s">
        <v>41</v>
      </c>
      <c r="F16" s="3">
        <v>7800</v>
      </c>
      <c r="G16" s="4"/>
      <c r="H16" s="25">
        <v>544.20000000000005</v>
      </c>
      <c r="I16" s="14"/>
      <c r="J16" s="19"/>
      <c r="K16" s="16">
        <f>2*(200/H16)</f>
        <v>0.73502388827636889</v>
      </c>
      <c r="L16" s="16">
        <f>12-K16-2.56</f>
        <v>8.7049761117236297</v>
      </c>
      <c r="M16" s="1"/>
      <c r="N16" s="1"/>
    </row>
    <row r="17" spans="1:14">
      <c r="A17" s="3" t="s">
        <v>51</v>
      </c>
      <c r="B17" s="3"/>
      <c r="C17" s="3" t="s">
        <v>39</v>
      </c>
      <c r="D17" s="14" t="s">
        <v>61</v>
      </c>
      <c r="E17" s="14" t="s">
        <v>41</v>
      </c>
      <c r="F17" s="3">
        <v>7800</v>
      </c>
      <c r="G17" s="4"/>
      <c r="H17" s="25">
        <v>267</v>
      </c>
      <c r="I17" s="14"/>
      <c r="J17" s="19"/>
      <c r="K17" s="16">
        <f t="shared" ref="K17" si="12">2*(200/H17)</f>
        <v>1.4981273408239701</v>
      </c>
      <c r="L17" s="16">
        <f t="shared" ref="L17" si="13">12-K17-2.56</f>
        <v>7.9418726591760294</v>
      </c>
      <c r="M17" s="1"/>
      <c r="N17" s="1"/>
    </row>
    <row r="18" spans="1:14">
      <c r="A18" s="3" t="s">
        <v>62</v>
      </c>
      <c r="B18" s="3"/>
      <c r="C18" s="3" t="s">
        <v>64</v>
      </c>
      <c r="D18" s="14" t="s">
        <v>65</v>
      </c>
      <c r="E18" s="14" t="s">
        <v>66</v>
      </c>
      <c r="F18" s="3">
        <v>500</v>
      </c>
      <c r="G18" s="4"/>
      <c r="H18" s="25">
        <v>4.5199999999999996</v>
      </c>
      <c r="I18" s="14">
        <f>F18/100*2.5</f>
        <v>12.5</v>
      </c>
      <c r="J18" s="26">
        <f>I18/H18</f>
        <v>2.7654867256637172</v>
      </c>
      <c r="K18" s="16"/>
      <c r="L18" s="16">
        <f>12-2.56-J18</f>
        <v>6.6745132743362827</v>
      </c>
    </row>
    <row r="19" spans="1:14">
      <c r="A19" s="3" t="s">
        <v>63</v>
      </c>
      <c r="B19" s="3"/>
      <c r="C19" s="3" t="s">
        <v>64</v>
      </c>
      <c r="D19" s="14" t="s">
        <v>65</v>
      </c>
      <c r="E19" s="14" t="s">
        <v>67</v>
      </c>
      <c r="F19" s="3">
        <v>500</v>
      </c>
      <c r="G19" s="4"/>
      <c r="H19" s="25">
        <v>4.5199999999999996</v>
      </c>
      <c r="I19" s="14">
        <f>F19/100*2.5</f>
        <v>12.5</v>
      </c>
      <c r="J19" s="26">
        <f>I19/H19</f>
        <v>2.7654867256637172</v>
      </c>
      <c r="K19" s="16"/>
      <c r="L19" s="16">
        <f>12-2.56-J19</f>
        <v>6.6745132743362827</v>
      </c>
    </row>
    <row r="20" spans="1:14">
      <c r="A20" s="3"/>
      <c r="B20" s="3"/>
      <c r="C20" s="3"/>
      <c r="D20" s="14"/>
      <c r="E20" s="14"/>
      <c r="F20" s="3"/>
      <c r="G20" s="4"/>
      <c r="I20" s="14"/>
      <c r="J20" s="19"/>
      <c r="K20" s="16"/>
      <c r="L20" s="16"/>
      <c r="M20" s="1"/>
      <c r="N20" s="1"/>
    </row>
    <row r="21" spans="1:14">
      <c r="A21" s="24" t="s">
        <v>31</v>
      </c>
      <c r="B21" s="24"/>
      <c r="C21" s="24"/>
      <c r="D21" s="21"/>
      <c r="F21" s="4"/>
      <c r="G21" s="4"/>
      <c r="H21" s="4"/>
      <c r="I21" s="4"/>
      <c r="J21" s="4"/>
      <c r="K21" s="4"/>
      <c r="L21" s="4"/>
      <c r="M21" s="1"/>
      <c r="N21" s="1"/>
    </row>
    <row r="22" spans="1:14">
      <c r="A22" s="5"/>
      <c r="B22" s="4"/>
      <c r="C22" s="4"/>
      <c r="D22" s="21"/>
      <c r="E22" s="4"/>
      <c r="F22" s="4"/>
      <c r="G22" s="4"/>
      <c r="H22" s="4"/>
      <c r="I22" s="4"/>
      <c r="J22" s="4"/>
      <c r="K22" s="4"/>
      <c r="L22" s="4"/>
      <c r="M22" s="1"/>
      <c r="N22" s="1"/>
    </row>
    <row r="23" spans="1:14">
      <c r="A23" s="4"/>
      <c r="B23" s="4"/>
      <c r="C23" s="4"/>
      <c r="D23" s="21"/>
      <c r="E23" s="4"/>
      <c r="F23" s="4"/>
      <c r="G23" s="4"/>
      <c r="H23" s="4"/>
      <c r="I23" s="4"/>
      <c r="J23" s="4"/>
      <c r="K23" s="4"/>
      <c r="L23" s="4"/>
      <c r="M23" s="1"/>
    </row>
    <row r="24" spans="1:14">
      <c r="A24" s="15" t="s">
        <v>14</v>
      </c>
      <c r="B24" s="3"/>
      <c r="C24" s="3" t="s">
        <v>29</v>
      </c>
      <c r="D24" s="22">
        <v>44859</v>
      </c>
      <c r="E24" s="3" t="s">
        <v>15</v>
      </c>
      <c r="F24" s="3" t="s">
        <v>30</v>
      </c>
      <c r="G24" s="4"/>
      <c r="H24" s="4"/>
      <c r="I24" s="4"/>
      <c r="L24" s="4"/>
      <c r="M24" s="1"/>
    </row>
    <row r="25" spans="1:14">
      <c r="A25" s="15" t="s">
        <v>8</v>
      </c>
      <c r="B25" s="15" t="s">
        <v>12</v>
      </c>
      <c r="C25" s="3" t="s">
        <v>9</v>
      </c>
      <c r="D25" s="14" t="s">
        <v>13</v>
      </c>
      <c r="E25" s="3" t="s">
        <v>10</v>
      </c>
      <c r="F25" s="17" t="s">
        <v>37</v>
      </c>
      <c r="G25" s="17"/>
      <c r="H25" s="3" t="s">
        <v>11</v>
      </c>
      <c r="I25" s="20"/>
      <c r="L25" s="4"/>
      <c r="M25" s="1"/>
    </row>
    <row r="26" spans="1:14">
      <c r="K26" s="1"/>
      <c r="L26" s="1"/>
      <c r="M26" s="1"/>
    </row>
    <row r="27" spans="1:14">
      <c r="B27" s="1"/>
      <c r="M27" s="1"/>
    </row>
    <row r="28" spans="1:14">
      <c r="B28" s="1"/>
      <c r="C28" s="18"/>
      <c r="M28" s="1"/>
    </row>
    <row r="29" spans="1:14">
      <c r="B29" s="1"/>
      <c r="C29" s="18"/>
      <c r="M29" s="1"/>
    </row>
    <row r="30" spans="1:14">
      <c r="B30" s="1"/>
      <c r="M30" s="1"/>
    </row>
    <row r="31" spans="1:14">
      <c r="B31" s="1"/>
      <c r="M31" s="1"/>
    </row>
    <row r="32" spans="1:14">
      <c r="B32" s="1"/>
      <c r="C32" s="18"/>
      <c r="M32" s="1"/>
    </row>
    <row r="33" spans="2:13">
      <c r="B33" s="1"/>
      <c r="C33" s="18"/>
      <c r="M33" s="1"/>
    </row>
    <row r="34" spans="2:13">
      <c r="M34" s="1"/>
    </row>
    <row r="35" spans="2:13">
      <c r="M35" s="1"/>
    </row>
    <row r="36" spans="2:13">
      <c r="M36" s="1"/>
    </row>
    <row r="37" spans="2:13">
      <c r="M37" s="1"/>
    </row>
    <row r="38" spans="2:13">
      <c r="M38" s="1"/>
    </row>
    <row r="39" spans="2:13">
      <c r="M39" s="1"/>
    </row>
    <row r="40" spans="2:13">
      <c r="M40" s="1"/>
    </row>
    <row r="41" spans="2:13">
      <c r="M41" s="1"/>
    </row>
    <row r="42" spans="2:13">
      <c r="M42" s="1"/>
    </row>
    <row r="43" spans="2:13">
      <c r="M43" s="1"/>
    </row>
    <row r="44" spans="2:13">
      <c r="M44" s="1"/>
    </row>
    <row r="45" spans="2:13">
      <c r="M45" s="1"/>
    </row>
    <row r="46" spans="2:13">
      <c r="M46" s="1"/>
    </row>
    <row r="47" spans="2:13">
      <c r="M47" s="1"/>
    </row>
    <row r="48" spans="2:13">
      <c r="M48" s="1"/>
    </row>
    <row r="49" spans="13:14">
      <c r="M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</sheetData>
  <mergeCells count="1">
    <mergeCell ref="A21:C21"/>
  </mergeCells>
  <phoneticPr fontId="12" type="noConversion"/>
  <hyperlinks>
    <hyperlink ref="F2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2022-10-24T18:42:35Z</dcterms:modified>
</cp:coreProperties>
</file>