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E23C2694-55BA-8748-86A2-FA02CEB5EA5E}" xr6:coauthVersionLast="47" xr6:coauthVersionMax="47" xr10:uidLastSave="{00000000-0000-0000-0000-000000000000}"/>
  <bookViews>
    <workbookView xWindow="0" yWindow="500" windowWidth="24440" windowHeight="125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2" i="1" l="1"/>
  <c r="K29" i="1"/>
  <c r="L29" i="1" s="1"/>
  <c r="K28" i="1"/>
  <c r="O25" i="1" s="1"/>
  <c r="K22" i="1"/>
  <c r="L22" i="1" s="1"/>
  <c r="P22" i="1" s="1"/>
  <c r="K23" i="1"/>
  <c r="L23" i="1" s="1"/>
  <c r="K24" i="1"/>
  <c r="L24" i="1" s="1"/>
  <c r="P23" i="1" s="1"/>
  <c r="K25" i="1"/>
  <c r="L25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27" i="1"/>
  <c r="K26" i="1"/>
  <c r="O24" i="1" s="1"/>
  <c r="O23" i="1" l="1"/>
  <c r="L28" i="1"/>
  <c r="P25" i="1" s="1"/>
  <c r="L26" i="1"/>
  <c r="P24" i="1" s="1"/>
  <c r="L27" i="1"/>
</calcChain>
</file>

<file path=xl/sharedStrings.xml><?xml version="1.0" encoding="utf-8"?>
<sst xmlns="http://schemas.openxmlformats.org/spreadsheetml/2006/main" count="138" uniqueCount="88">
  <si>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</si>
  <si>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</si>
  <si>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</si>
  <si>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</si>
  <si>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</si>
  <si>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</si>
  <si>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</si>
  <si>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</si>
  <si>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</si>
  <si>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</si>
  <si>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</si>
  <si>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</si>
  <si>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</si>
  <si>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</si>
  <si>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</si>
  <si>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</si>
  <si>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</si>
  <si>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</si>
  <si>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</si>
  <si>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</si>
  <si>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</si>
  <si>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</si>
  <si>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</si>
  <si>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</si>
  <si>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</si>
  <si>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</si>
  <si>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</si>
  <si>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</si>
  <si>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</si>
  <si>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</si>
  <si>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</si>
  <si>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</si>
  <si>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</si>
  <si>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</si>
  <si>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</si>
  <si>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</si>
  <si>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</si>
  <si>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</si>
  <si>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</si>
  <si>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HT4</t>
  </si>
  <si>
    <t>Plasmid</t>
  </si>
  <si>
    <t>HT5</t>
  </si>
  <si>
    <t>HT6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</si>
  <si>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</si>
  <si>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</si>
  <si>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</si>
  <si>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</si>
  <si>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</si>
  <si>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</si>
  <si>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</si>
  <si>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</si>
  <si>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</si>
  <si>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HT16</t>
  </si>
  <si>
    <t>pKR149-1</t>
  </si>
  <si>
    <t>pKR149-2</t>
  </si>
  <si>
    <t>pKR149-3</t>
  </si>
  <si>
    <t>pKR149-4</t>
  </si>
  <si>
    <t>pKR150-1</t>
  </si>
  <si>
    <t>pKR150-2</t>
  </si>
  <si>
    <t>pKR150-3</t>
  </si>
  <si>
    <t>pKR150-4</t>
  </si>
  <si>
    <t>pKR151-1</t>
  </si>
  <si>
    <t>pKR151-2</t>
  </si>
  <si>
    <t>pKR151-3</t>
  </si>
  <si>
    <t>pKR151-4</t>
  </si>
  <si>
    <t>pKR152-1</t>
  </si>
  <si>
    <t>pKR152-2</t>
  </si>
  <si>
    <t>pKR152-3</t>
  </si>
  <si>
    <t>pKR152-4</t>
  </si>
  <si>
    <t>KROL525</t>
  </si>
  <si>
    <t>HT17</t>
  </si>
  <si>
    <t>HT18</t>
  </si>
  <si>
    <t>HT19</t>
  </si>
  <si>
    <t>HT20</t>
  </si>
  <si>
    <t>HT21</t>
  </si>
  <si>
    <t>HT22</t>
  </si>
  <si>
    <t>HT23</t>
  </si>
  <si>
    <t>HT24</t>
  </si>
  <si>
    <t>pKR148-1</t>
  </si>
  <si>
    <t>KROL460</t>
  </si>
  <si>
    <t>KROL7</t>
  </si>
  <si>
    <t>pKR148-2</t>
  </si>
  <si>
    <t>pKR148-3</t>
  </si>
  <si>
    <t>pKR148-4</t>
  </si>
  <si>
    <t>148-1</t>
  </si>
  <si>
    <t>148-2</t>
  </si>
  <si>
    <t>DNA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</si>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</sst>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2" fillId="0" borderId="0" xfId="0" applyNumberFormat="1" applyFont="1"/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71"/>
  <sheetViews>
    <sheetView tabSelected="1" workbookViewId="0">
      <selection activeCell="I24" sqref="I2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16" t="s">
        <v>53</v>
      </c>
      <c r="E6" s="3" t="s">
        <v>69</v>
      </c>
      <c r="F6" s="4">
        <v>7800</v>
      </c>
      <c r="G6" s="26"/>
      <c r="H6" s="27">
        <v>533.5</v>
      </c>
      <c r="I6" s="16"/>
      <c r="J6" s="21"/>
      <c r="K6" s="18">
        <f>2*(200/H6)</f>
        <v>0.7497656982193065</v>
      </c>
      <c r="L6" s="18">
        <f t="shared" ref="L6:L12" si="0">12-K6-2.56</f>
        <v>8.6902343017806931</v>
      </c>
      <c r="M6" s="1"/>
      <c r="N6" s="1"/>
    </row>
    <row r="7" spans="1:14">
      <c r="A7" s="4" t="s">
        <v>36</v>
      </c>
      <c r="B7" s="4"/>
      <c r="C7" s="4" t="s">
        <v>40</v>
      </c>
      <c r="D7" s="16" t="s">
        <v>54</v>
      </c>
      <c r="E7" s="3" t="s">
        <v>69</v>
      </c>
      <c r="F7" s="4">
        <v>7800</v>
      </c>
      <c r="G7" s="26"/>
      <c r="H7" s="27">
        <v>496.1</v>
      </c>
      <c r="I7" s="16"/>
      <c r="J7" s="21"/>
      <c r="K7" s="18">
        <f t="shared" ref="K7:K9" si="1">2*(200/H7)</f>
        <v>0.80628905462608347</v>
      </c>
      <c r="L7" s="18">
        <f t="shared" si="0"/>
        <v>8.6337109453739167</v>
      </c>
      <c r="M7" s="1"/>
      <c r="N7" s="1"/>
    </row>
    <row r="8" spans="1:14">
      <c r="A8" s="4" t="s">
        <v>38</v>
      </c>
      <c r="B8" s="4"/>
      <c r="C8" s="4" t="s">
        <v>40</v>
      </c>
      <c r="D8" s="16" t="s">
        <v>55</v>
      </c>
      <c r="E8" s="3" t="s">
        <v>69</v>
      </c>
      <c r="F8" s="4">
        <v>7800</v>
      </c>
      <c r="G8" s="26"/>
      <c r="H8" s="27">
        <v>388</v>
      </c>
      <c r="I8" s="16"/>
      <c r="J8" s="21"/>
      <c r="K8" s="18">
        <f t="shared" si="1"/>
        <v>1.0309278350515463</v>
      </c>
      <c r="L8" s="18">
        <f t="shared" si="0"/>
        <v>8.4090721649484532</v>
      </c>
      <c r="M8" s="1"/>
      <c r="N8" s="1"/>
    </row>
    <row r="9" spans="1:14">
      <c r="A9" s="4" t="s">
        <v>39</v>
      </c>
      <c r="B9" s="4"/>
      <c r="C9" s="4" t="s">
        <v>40</v>
      </c>
      <c r="D9" s="16" t="s">
        <v>56</v>
      </c>
      <c r="E9" s="3" t="s">
        <v>69</v>
      </c>
      <c r="F9" s="4">
        <v>7800</v>
      </c>
      <c r="G9" s="26"/>
      <c r="H9" s="27">
        <v>493.7</v>
      </c>
      <c r="I9" s="16"/>
      <c r="J9" s="21"/>
      <c r="K9" s="18">
        <f t="shared" si="1"/>
        <v>0.81020862872189592</v>
      </c>
      <c r="L9" s="18">
        <f t="shared" si="0"/>
        <v>8.6297913712781043</v>
      </c>
      <c r="M9" s="1"/>
      <c r="N9" s="1"/>
    </row>
    <row r="10" spans="1:14">
      <c r="A10" s="4" t="s">
        <v>41</v>
      </c>
      <c r="B10" s="4"/>
      <c r="C10" s="4" t="s">
        <v>40</v>
      </c>
      <c r="D10" s="16" t="s">
        <v>57</v>
      </c>
      <c r="E10" s="3" t="s">
        <v>69</v>
      </c>
      <c r="F10" s="4">
        <v>7800</v>
      </c>
      <c r="G10" s="26"/>
      <c r="H10" s="27">
        <v>498.5</v>
      </c>
      <c r="I10" s="16"/>
      <c r="J10" s="21"/>
      <c r="K10" s="18">
        <f>2*(200/H10)</f>
        <v>0.80240722166499501</v>
      </c>
      <c r="L10" s="18">
        <f t="shared" si="0"/>
        <v>8.6375927783350051</v>
      </c>
      <c r="M10" s="1"/>
      <c r="N10" s="1"/>
    </row>
    <row r="11" spans="1:14">
      <c r="A11" s="4" t="s">
        <v>42</v>
      </c>
      <c r="B11" s="4"/>
      <c r="C11" s="4" t="s">
        <v>40</v>
      </c>
      <c r="D11" s="16" t="s">
        <v>58</v>
      </c>
      <c r="E11" s="3" t="s">
        <v>69</v>
      </c>
      <c r="F11" s="4">
        <v>7800</v>
      </c>
      <c r="G11" s="26"/>
      <c r="H11" s="27">
        <v>531.29999999999995</v>
      </c>
      <c r="I11" s="16"/>
      <c r="J11" s="21"/>
      <c r="K11" s="18">
        <f t="shared" ref="K11:K12" si="2">2*(200/H11)</f>
        <v>0.75287031808770943</v>
      </c>
      <c r="L11" s="18">
        <f t="shared" si="0"/>
        <v>8.6871296819122907</v>
      </c>
      <c r="M11" s="1"/>
      <c r="N11" s="1"/>
    </row>
    <row r="12" spans="1:14">
      <c r="A12" s="4" t="s">
        <v>43</v>
      </c>
      <c r="B12" s="4"/>
      <c r="C12" s="4" t="s">
        <v>40</v>
      </c>
      <c r="D12" s="16" t="s">
        <v>59</v>
      </c>
      <c r="E12" s="3" t="s">
        <v>69</v>
      </c>
      <c r="F12" s="4">
        <v>7800</v>
      </c>
      <c r="G12" s="26"/>
      <c r="H12" s="27">
        <v>511.2</v>
      </c>
      <c r="I12" s="16"/>
      <c r="J12" s="21"/>
      <c r="K12" s="18">
        <f t="shared" si="2"/>
        <v>0.78247261345852892</v>
      </c>
      <c r="L12" s="18">
        <f t="shared" si="0"/>
        <v>8.6575273865414708</v>
      </c>
      <c r="M12" s="1"/>
      <c r="N12" s="1"/>
    </row>
    <row r="13" spans="1:14">
      <c r="A13" s="4" t="s">
        <v>44</v>
      </c>
      <c r="B13" s="4"/>
      <c r="C13" s="4" t="s">
        <v>40</v>
      </c>
      <c r="D13" s="16" t="s">
        <v>60</v>
      </c>
      <c r="E13" s="3" t="s">
        <v>69</v>
      </c>
      <c r="F13" s="4">
        <v>7800</v>
      </c>
      <c r="G13" s="26"/>
      <c r="H13" s="27">
        <v>491.8</v>
      </c>
      <c r="I13" s="16"/>
      <c r="J13" s="21"/>
      <c r="K13" s="18">
        <f>2*(200/H13)</f>
        <v>0.81333875559170388</v>
      </c>
      <c r="L13" s="18">
        <f>12-K13-2.56</f>
        <v>8.6266612444082948</v>
      </c>
      <c r="M13" s="1"/>
      <c r="N13" s="1"/>
    </row>
    <row r="14" spans="1:14">
      <c r="A14" s="4" t="s">
        <v>45</v>
      </c>
      <c r="B14" s="4"/>
      <c r="C14" s="4" t="s">
        <v>40</v>
      </c>
      <c r="D14" s="16" t="s">
        <v>61</v>
      </c>
      <c r="E14" s="3" t="s">
        <v>69</v>
      </c>
      <c r="F14" s="4">
        <v>7800</v>
      </c>
      <c r="G14" s="26"/>
      <c r="H14" s="27">
        <v>541.79999999999995</v>
      </c>
      <c r="I14" s="16"/>
      <c r="J14" s="21"/>
      <c r="K14" s="18">
        <f>2*(200/H14)</f>
        <v>0.73827980804725002</v>
      </c>
      <c r="L14" s="18">
        <f>12-K14-2.56</f>
        <v>8.7017201919527487</v>
      </c>
      <c r="M14" s="1"/>
      <c r="N14" s="1"/>
    </row>
    <row r="15" spans="1:14">
      <c r="A15" s="4" t="s">
        <v>46</v>
      </c>
      <c r="B15" s="4"/>
      <c r="C15" s="4" t="s">
        <v>40</v>
      </c>
      <c r="D15" s="16" t="s">
        <v>62</v>
      </c>
      <c r="E15" s="3" t="s">
        <v>69</v>
      </c>
      <c r="F15" s="4">
        <v>7800</v>
      </c>
      <c r="G15" s="26"/>
      <c r="H15" s="27">
        <v>554.6</v>
      </c>
      <c r="I15" s="16"/>
      <c r="J15" s="21"/>
      <c r="K15" s="18">
        <f t="shared" ref="K15:K17" si="3">2*(200/H15)</f>
        <v>0.7212405337179949</v>
      </c>
      <c r="L15" s="18">
        <f>12-K15-2.56</f>
        <v>8.7187594662820054</v>
      </c>
      <c r="M15" s="1"/>
      <c r="N15" s="1"/>
    </row>
    <row r="16" spans="1:14">
      <c r="A16" s="4" t="s">
        <v>47</v>
      </c>
      <c r="B16" s="4"/>
      <c r="C16" s="4" t="s">
        <v>40</v>
      </c>
      <c r="D16" s="16" t="s">
        <v>63</v>
      </c>
      <c r="E16" s="3" t="s">
        <v>69</v>
      </c>
      <c r="F16" s="4">
        <v>7800</v>
      </c>
      <c r="G16" s="26"/>
      <c r="H16" s="27">
        <v>563.79999999999995</v>
      </c>
      <c r="I16" s="16"/>
      <c r="J16" s="21"/>
      <c r="K16" s="18">
        <f t="shared" si="3"/>
        <v>0.70947144377438809</v>
      </c>
      <c r="L16" s="18">
        <f>12-K16-2.56</f>
        <v>8.730528556225611</v>
      </c>
      <c r="M16" s="1"/>
      <c r="N16" s="1"/>
    </row>
    <row r="17" spans="1:16">
      <c r="A17" s="4" t="s">
        <v>48</v>
      </c>
      <c r="B17" s="4"/>
      <c r="C17" s="4" t="s">
        <v>40</v>
      </c>
      <c r="D17" s="16" t="s">
        <v>64</v>
      </c>
      <c r="E17" s="3" t="s">
        <v>69</v>
      </c>
      <c r="F17" s="4">
        <v>7800</v>
      </c>
      <c r="G17" s="26"/>
      <c r="H17" s="27">
        <v>532.20000000000005</v>
      </c>
      <c r="I17" s="16"/>
      <c r="J17" s="21"/>
      <c r="K17" s="18">
        <f t="shared" si="3"/>
        <v>0.75159714393085297</v>
      </c>
      <c r="L17" s="18">
        <f>12-K17-2.56</f>
        <v>8.6884028560691462</v>
      </c>
      <c r="M17" s="1"/>
      <c r="N17" s="1"/>
    </row>
    <row r="18" spans="1:16">
      <c r="A18" s="4" t="s">
        <v>49</v>
      </c>
      <c r="B18" s="4"/>
      <c r="C18" s="4" t="s">
        <v>40</v>
      </c>
      <c r="D18" s="16" t="s">
        <v>65</v>
      </c>
      <c r="E18" s="3" t="s">
        <v>69</v>
      </c>
      <c r="F18" s="4">
        <v>7800</v>
      </c>
      <c r="H18" s="27">
        <v>573.1</v>
      </c>
      <c r="I18" s="18"/>
      <c r="J18" s="18"/>
      <c r="K18" s="18">
        <f>2*(200/H18)</f>
        <v>0.69795847147094747</v>
      </c>
      <c r="L18" s="18">
        <f t="shared" ref="L18:L21" si="4">12-K18-2.56</f>
        <v>8.742041528529052</v>
      </c>
      <c r="M18" s="1"/>
      <c r="N18" s="1"/>
    </row>
    <row r="19" spans="1:16">
      <c r="A19" s="4" t="s">
        <v>50</v>
      </c>
      <c r="B19" s="4"/>
      <c r="C19" s="4" t="s">
        <v>40</v>
      </c>
      <c r="D19" s="16" t="s">
        <v>66</v>
      </c>
      <c r="E19" s="3" t="s">
        <v>69</v>
      </c>
      <c r="F19" s="4">
        <v>7800</v>
      </c>
      <c r="H19" s="27">
        <v>430.7</v>
      </c>
      <c r="I19" s="18"/>
      <c r="J19" s="18"/>
      <c r="K19" s="18">
        <f t="shared" ref="K19:K21" si="5">2*(200/H19)</f>
        <v>0.92872068725330859</v>
      </c>
      <c r="L19" s="18">
        <f t="shared" si="4"/>
        <v>8.5112793127466908</v>
      </c>
      <c r="M19" s="1"/>
      <c r="N19" s="1"/>
    </row>
    <row r="20" spans="1:16">
      <c r="A20" s="4" t="s">
        <v>51</v>
      </c>
      <c r="B20" s="4"/>
      <c r="C20" s="4" t="s">
        <v>40</v>
      </c>
      <c r="D20" s="16" t="s">
        <v>67</v>
      </c>
      <c r="E20" s="3" t="s">
        <v>69</v>
      </c>
      <c r="F20" s="4">
        <v>7800</v>
      </c>
      <c r="H20" s="27">
        <v>477.4</v>
      </c>
      <c r="I20" s="18"/>
      <c r="J20" s="18"/>
      <c r="K20" s="18">
        <f t="shared" si="5"/>
        <v>0.83787180561374108</v>
      </c>
      <c r="L20" s="18">
        <f t="shared" si="4"/>
        <v>8.6021281943862586</v>
      </c>
      <c r="M20" s="1"/>
      <c r="N20" s="1"/>
    </row>
    <row r="21" spans="1:16">
      <c r="A21" s="4" t="s">
        <v>52</v>
      </c>
      <c r="B21" s="4"/>
      <c r="C21" s="4" t="s">
        <v>40</v>
      </c>
      <c r="D21" s="16" t="s">
        <v>68</v>
      </c>
      <c r="E21" s="3" t="s">
        <v>69</v>
      </c>
      <c r="F21" s="4">
        <v>7800</v>
      </c>
      <c r="H21" s="27">
        <v>502.1</v>
      </c>
      <c r="I21" s="18"/>
      <c r="J21" s="18"/>
      <c r="K21" s="18">
        <f t="shared" si="5"/>
        <v>0.79665405297749448</v>
      </c>
      <c r="L21" s="18">
        <f t="shared" si="4"/>
        <v>8.6433459470225049</v>
      </c>
      <c r="M21" s="1"/>
      <c r="N21" s="1"/>
      <c r="O21" t="s">
        <v>86</v>
      </c>
      <c r="P21" t="s">
        <v>87</v>
      </c>
    </row>
    <row r="22" spans="1:16">
      <c r="A22" s="4" t="s">
        <v>70</v>
      </c>
      <c r="B22" s="4"/>
      <c r="C22" s="4" t="s">
        <v>40</v>
      </c>
      <c r="D22" s="16" t="s">
        <v>78</v>
      </c>
      <c r="E22" s="3" t="s">
        <v>79</v>
      </c>
      <c r="F22" s="4">
        <v>7800</v>
      </c>
      <c r="G22" s="26"/>
      <c r="H22">
        <v>899.9</v>
      </c>
      <c r="I22" s="16"/>
      <c r="J22" s="21"/>
      <c r="K22" s="18">
        <f>2*(200/H22)</f>
        <v>0.44449383264807202</v>
      </c>
      <c r="L22" s="18">
        <f>12-K22-2.56</f>
        <v>8.9955061673519268</v>
      </c>
      <c r="M22" s="1"/>
      <c r="N22" s="28" t="s">
        <v>84</v>
      </c>
      <c r="O22" s="29">
        <f>K22*3</f>
        <v>1.333481497944216</v>
      </c>
      <c r="P22" s="29">
        <f>L22*3</f>
        <v>26.98651850205578</v>
      </c>
    </row>
    <row r="23" spans="1:16">
      <c r="A23" s="4" t="s">
        <v>71</v>
      </c>
      <c r="B23" s="4"/>
      <c r="C23" s="4" t="s">
        <v>40</v>
      </c>
      <c r="D23" s="16" t="s">
        <v>78</v>
      </c>
      <c r="E23" s="3" t="s">
        <v>80</v>
      </c>
      <c r="F23" s="4">
        <v>7800</v>
      </c>
      <c r="G23" s="26"/>
      <c r="H23">
        <v>899.9</v>
      </c>
      <c r="I23" s="16"/>
      <c r="J23" s="21"/>
      <c r="K23" s="18">
        <f t="shared" ref="K23:K24" si="6">2*(200/H23)</f>
        <v>0.44449383264807202</v>
      </c>
      <c r="L23" s="18">
        <f>12-K23-2.56</f>
        <v>8.9955061673519268</v>
      </c>
      <c r="M23" s="1"/>
      <c r="N23" s="28" t="s">
        <v>85</v>
      </c>
      <c r="O23" s="29">
        <f>K24*3</f>
        <v>1.6382252559726962</v>
      </c>
      <c r="P23" s="29">
        <f>L24*3</f>
        <v>26.681774744027305</v>
      </c>
    </row>
    <row r="24" spans="1:16">
      <c r="A24" s="4" t="s">
        <v>72</v>
      </c>
      <c r="B24" s="4"/>
      <c r="C24" s="4" t="s">
        <v>40</v>
      </c>
      <c r="D24" s="16" t="s">
        <v>81</v>
      </c>
      <c r="E24" s="3" t="s">
        <v>79</v>
      </c>
      <c r="F24" s="4">
        <v>7800</v>
      </c>
      <c r="G24" s="26"/>
      <c r="H24" s="27">
        <v>732.5</v>
      </c>
      <c r="I24" s="16"/>
      <c r="J24" s="21"/>
      <c r="K24" s="18">
        <f t="shared" si="6"/>
        <v>0.5460750853242321</v>
      </c>
      <c r="L24" s="18">
        <f>12-K24-2.56</f>
        <v>8.8939249146757682</v>
      </c>
      <c r="M24" s="1"/>
      <c r="N24" s="28">
        <v>148.30000000000001</v>
      </c>
      <c r="O24" s="29">
        <f>K26*3</f>
        <v>1.6858668165214947</v>
      </c>
      <c r="P24" s="29">
        <f>L26*3</f>
        <v>26.634133183478504</v>
      </c>
    </row>
    <row r="25" spans="1:16">
      <c r="A25" s="4" t="s">
        <v>73</v>
      </c>
      <c r="B25" s="4"/>
      <c r="C25" s="4" t="s">
        <v>40</v>
      </c>
      <c r="D25" s="16" t="s">
        <v>81</v>
      </c>
      <c r="E25" s="3" t="s">
        <v>80</v>
      </c>
      <c r="F25" s="4">
        <v>7800</v>
      </c>
      <c r="H25" s="27">
        <v>732.5</v>
      </c>
      <c r="I25" s="18"/>
      <c r="J25" s="18"/>
      <c r="K25" s="18">
        <f>2*(200/H25)</f>
        <v>0.5460750853242321</v>
      </c>
      <c r="L25" s="18">
        <f t="shared" ref="L25:L28" si="7">12-K25-2.56</f>
        <v>8.8939249146757682</v>
      </c>
      <c r="M25" s="1"/>
      <c r="N25" s="28">
        <v>148.4</v>
      </c>
      <c r="O25" s="29">
        <f>K28*3</f>
        <v>1.6029922522041145</v>
      </c>
      <c r="P25" s="29">
        <f>L28*3</f>
        <v>26.717007747795883</v>
      </c>
    </row>
    <row r="26" spans="1:16">
      <c r="A26" s="4" t="s">
        <v>74</v>
      </c>
      <c r="B26" s="4"/>
      <c r="C26" s="4" t="s">
        <v>40</v>
      </c>
      <c r="D26" s="16" t="s">
        <v>82</v>
      </c>
      <c r="E26" s="3" t="s">
        <v>79</v>
      </c>
      <c r="F26" s="4">
        <v>7800</v>
      </c>
      <c r="H26" s="27">
        <v>711.8</v>
      </c>
      <c r="I26" s="18"/>
      <c r="J26" s="18"/>
      <c r="K26" s="18">
        <f t="shared" ref="K26:K28" si="8">2*(200/H26)</f>
        <v>0.56195560550716495</v>
      </c>
      <c r="L26" s="18">
        <f t="shared" si="7"/>
        <v>8.878044394492834</v>
      </c>
      <c r="M26" s="1"/>
    </row>
    <row r="27" spans="1:16">
      <c r="A27" s="4" t="s">
        <v>75</v>
      </c>
      <c r="B27" s="4"/>
      <c r="C27" s="4" t="s">
        <v>40</v>
      </c>
      <c r="D27" s="16" t="s">
        <v>82</v>
      </c>
      <c r="E27" s="3" t="s">
        <v>80</v>
      </c>
      <c r="F27" s="4">
        <v>7800</v>
      </c>
      <c r="H27" s="27">
        <v>711.8</v>
      </c>
      <c r="I27" s="18"/>
      <c r="J27" s="18"/>
      <c r="K27" s="18">
        <f t="shared" si="8"/>
        <v>0.56195560550716495</v>
      </c>
      <c r="L27" s="18">
        <f t="shared" si="7"/>
        <v>8.878044394492834</v>
      </c>
      <c r="M27" s="1"/>
      <c r="N27" s="1"/>
    </row>
    <row r="28" spans="1:16">
      <c r="A28" s="4" t="s">
        <v>76</v>
      </c>
      <c r="B28" s="4"/>
      <c r="C28" s="4" t="s">
        <v>40</v>
      </c>
      <c r="D28" s="16" t="s">
        <v>83</v>
      </c>
      <c r="E28" s="3" t="s">
        <v>79</v>
      </c>
      <c r="F28" s="4">
        <v>7800</v>
      </c>
      <c r="H28" s="18">
        <v>748.6</v>
      </c>
      <c r="I28" s="18"/>
      <c r="J28" s="18"/>
      <c r="K28" s="18">
        <f t="shared" si="8"/>
        <v>0.53433075073470482</v>
      </c>
      <c r="L28" s="18">
        <f t="shared" si="7"/>
        <v>8.9056692492652942</v>
      </c>
      <c r="M28" s="1"/>
      <c r="N28" s="1"/>
    </row>
    <row r="29" spans="1:16">
      <c r="A29" s="4" t="s">
        <v>77</v>
      </c>
      <c r="B29" s="4"/>
      <c r="C29" s="4" t="s">
        <v>40</v>
      </c>
      <c r="D29" s="16" t="s">
        <v>83</v>
      </c>
      <c r="E29" s="3" t="s">
        <v>80</v>
      </c>
      <c r="F29" s="4">
        <v>7800</v>
      </c>
      <c r="H29" s="18">
        <v>748.6</v>
      </c>
      <c r="I29" s="18"/>
      <c r="J29" s="18"/>
      <c r="K29" s="18">
        <f t="shared" ref="K29" si="9">2*(200/H29)</f>
        <v>0.53433075073470482</v>
      </c>
      <c r="L29" s="18">
        <f t="shared" ref="L29" si="10">12-K29-2.56</f>
        <v>8.9056692492652942</v>
      </c>
      <c r="M29" s="1"/>
      <c r="N29" s="1"/>
    </row>
    <row r="30" spans="1:16">
      <c r="A30" s="30" t="s">
        <v>31</v>
      </c>
      <c r="B30" s="30"/>
      <c r="C30" s="30"/>
      <c r="D30" s="23"/>
      <c r="F30" s="5"/>
      <c r="G30" s="5"/>
      <c r="H30" s="5"/>
      <c r="I30" s="5"/>
      <c r="J30" s="5"/>
      <c r="K30" s="5"/>
      <c r="L30" s="5"/>
      <c r="M30" s="1"/>
      <c r="N30" s="1"/>
    </row>
    <row r="31" spans="1:16">
      <c r="A31" s="6"/>
      <c r="B31" s="5"/>
      <c r="C31" s="5"/>
      <c r="D31" s="23"/>
      <c r="E31" s="5"/>
      <c r="F31" s="5"/>
      <c r="G31" s="5"/>
      <c r="H31" s="5"/>
      <c r="I31" s="5"/>
      <c r="J31" s="5"/>
      <c r="K31" s="5"/>
      <c r="L31" s="5"/>
      <c r="M31" s="1"/>
      <c r="N31" s="1"/>
    </row>
    <row r="32" spans="1:16">
      <c r="A32" s="5"/>
      <c r="B32" s="5"/>
      <c r="C32" s="5"/>
      <c r="D32" s="23"/>
      <c r="E32" s="5"/>
      <c r="F32" s="5"/>
      <c r="G32" s="5"/>
      <c r="H32" s="5"/>
      <c r="I32" s="5"/>
      <c r="J32" s="5"/>
      <c r="K32" s="5"/>
      <c r="L32" s="5"/>
      <c r="M32" s="1"/>
      <c r="N32" s="1"/>
    </row>
    <row r="33" spans="1:14">
      <c r="A33" s="17" t="s">
        <v>14</v>
      </c>
      <c r="B33" s="4"/>
      <c r="C33" s="4" t="s">
        <v>29</v>
      </c>
      <c r="D33" s="24">
        <v>44789</v>
      </c>
      <c r="E33" s="4" t="s">
        <v>15</v>
      </c>
      <c r="F33" s="4" t="s">
        <v>30</v>
      </c>
      <c r="G33" s="26"/>
      <c r="H33" s="5"/>
      <c r="I33" s="5"/>
      <c r="L33" s="5"/>
      <c r="M33" s="1"/>
      <c r="N33" s="1"/>
    </row>
    <row r="34" spans="1:14">
      <c r="A34" s="17" t="s">
        <v>8</v>
      </c>
      <c r="B34" s="17" t="s">
        <v>12</v>
      </c>
      <c r="C34" s="4" t="s">
        <v>9</v>
      </c>
      <c r="D34" s="16" t="s">
        <v>13</v>
      </c>
      <c r="E34" s="4" t="s">
        <v>10</v>
      </c>
      <c r="F34" s="19" t="s">
        <v>37</v>
      </c>
      <c r="G34" s="19"/>
      <c r="H34" s="4" t="s">
        <v>11</v>
      </c>
      <c r="I34" s="22"/>
      <c r="L34" s="5"/>
      <c r="M34" s="1"/>
      <c r="N34" s="1"/>
    </row>
    <row r="35" spans="1:14">
      <c r="K35" s="1"/>
      <c r="L35" s="1"/>
      <c r="M35" s="1"/>
      <c r="N35" s="1"/>
    </row>
    <row r="36" spans="1:14">
      <c r="B36" s="1"/>
      <c r="M36" s="1"/>
    </row>
    <row r="37" spans="1:14">
      <c r="B37" s="1"/>
      <c r="C37" s="20"/>
      <c r="M37" s="1"/>
    </row>
    <row r="38" spans="1:14">
      <c r="B38" s="1"/>
      <c r="C38" s="20"/>
      <c r="M38" s="1"/>
    </row>
    <row r="39" spans="1:14">
      <c r="B39" s="1"/>
      <c r="M39" s="1"/>
    </row>
    <row r="40" spans="1:14">
      <c r="B40" s="1"/>
      <c r="M40" s="1"/>
    </row>
    <row r="41" spans="1:14">
      <c r="B41" s="1"/>
      <c r="C41" s="20"/>
      <c r="M41" s="1"/>
    </row>
    <row r="42" spans="1:14">
      <c r="B42" s="1"/>
      <c r="C42" s="20"/>
      <c r="M42" s="1"/>
    </row>
    <row r="43" spans="1:14">
      <c r="M43" s="1"/>
    </row>
    <row r="44" spans="1:14">
      <c r="M44" s="1"/>
    </row>
    <row r="45" spans="1:14">
      <c r="M45" s="1"/>
    </row>
    <row r="46" spans="1:14">
      <c r="M46" s="1"/>
    </row>
    <row r="47" spans="1:14">
      <c r="M47" s="1"/>
    </row>
    <row r="48" spans="1:14">
      <c r="M48" s="1"/>
    </row>
    <row r="49" spans="13:14">
      <c r="M49" s="1"/>
    </row>
    <row r="50" spans="13:14">
      <c r="M50" s="1"/>
    </row>
    <row r="51" spans="13:14">
      <c r="M51" s="1"/>
    </row>
    <row r="52" spans="13:14">
      <c r="M52" s="1"/>
    </row>
    <row r="53" spans="13:14">
      <c r="M53" s="1"/>
    </row>
    <row r="54" spans="13:14">
      <c r="M54" s="1"/>
    </row>
    <row r="55" spans="13:14">
      <c r="M55" s="1"/>
    </row>
    <row r="56" spans="13:14">
      <c r="M56" s="1"/>
    </row>
    <row r="57" spans="13:14">
      <c r="M57" s="1"/>
    </row>
    <row r="58" spans="13:14">
      <c r="M58" s="1"/>
    </row>
    <row r="59" spans="13:14">
      <c r="M59" s="1"/>
    </row>
    <row r="60" spans="13:14">
      <c r="M60" s="1"/>
    </row>
    <row r="61" spans="13:14">
      <c r="M61" s="1"/>
    </row>
    <row r="62" spans="13:14">
      <c r="M62" s="1"/>
    </row>
    <row r="63" spans="13:14">
      <c r="M63" s="1"/>
      <c r="N63" s="1"/>
    </row>
    <row r="64" spans="13:14">
      <c r="M64" s="1"/>
      <c r="N64" s="1"/>
    </row>
    <row r="65" spans="13:14">
      <c r="M65" s="1"/>
      <c r="N65" s="1"/>
    </row>
    <row r="66" spans="13:14">
      <c r="M66" s="1"/>
      <c r="N66" s="1"/>
    </row>
    <row r="67" spans="13:14">
      <c r="M67" s="1"/>
      <c r="N67" s="1"/>
    </row>
    <row r="68" spans="13:14">
      <c r="M68" s="1"/>
      <c r="N68" s="1"/>
    </row>
    <row r="69" spans="13:14">
      <c r="M69" s="1"/>
      <c r="N69" s="1"/>
    </row>
    <row r="70" spans="13:14">
      <c r="M70" s="1"/>
      <c r="N70" s="1"/>
    </row>
    <row r="71" spans="13:14">
      <c r="M71" s="1"/>
      <c r="N71" s="1"/>
    </row>
  </sheetData>
  <mergeCells count="1">
    <mergeCell ref="A30:C30"/>
  </mergeCells>
  <phoneticPr fontId="11" type="noConversion"/>
  <hyperlinks>
    <hyperlink ref="F34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2021-12-06T15:50:09Z</cp:lastPrinted>
  <dcterms:created xsi:type="dcterms:W3CDTF">2018-11-27T14:11:25Z</dcterms:created>
  <dcterms:modified xsi:type="dcterms:W3CDTF">2022-08-15T15:23:02Z</dcterms:modified>
</cp:coreProperties>
</file>