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hared drives\KRamsey Lab\Sequencing\Orders\"/>
    </mc:Choice>
  </mc:AlternateContent>
  <xr:revisionPtr revIDLastSave="0" documentId="13_ncr:1_{12B38DA6-4A02-4B6C-BBCB-E439E6FD1332}" xr6:coauthVersionLast="47" xr6:coauthVersionMax="47" xr10:uidLastSave="{00000000-0000-0000-0000-000000000000}"/>
  <bookViews>
    <workbookView xWindow="-96" yWindow="-96" windowWidth="23232" windowHeight="12552" xr2:uid="{F6C9E42C-D378-F548-9F35-0D3BB1477D1D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1" l="1"/>
  <c r="K10" i="1"/>
  <c r="L10" i="1"/>
  <c r="H9" i="1"/>
  <c r="K9" i="1"/>
  <c r="L9" i="1"/>
  <c r="H8" i="1"/>
  <c r="K8" i="1"/>
  <c r="L8" i="1"/>
  <c r="H7" i="1"/>
  <c r="K7" i="1"/>
  <c r="L7" i="1"/>
  <c r="I6" i="1"/>
  <c r="J6" i="1"/>
  <c r="L6" i="1"/>
  <c r="I5" i="1"/>
  <c r="J5" i="1"/>
  <c r="L5" i="1"/>
  <c r="A1" i="1" a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<sst xmlns="http://schemas.openxmlformats.org/spreadsheetml/2006/main" count="60" uniqueCount="47">
  <si>
    <t>Well</t>
  </si>
  <si>
    <t>Template Type</t>
  </si>
  <si>
    <t>Template Name</t>
  </si>
  <si>
    <r>
      <t>Primer Name</t>
    </r>
    <r>
      <rPr>
        <b/>
        <vertAlign val="superscript"/>
        <sz val="12"/>
        <color theme="1"/>
        <rFont val="Calibri (Body)"/>
      </rPr>
      <t>a</t>
    </r>
  </si>
  <si>
    <t>A.</t>
  </si>
  <si>
    <t>B.</t>
  </si>
  <si>
    <t>C.</t>
  </si>
  <si>
    <t>D.</t>
  </si>
  <si>
    <t>E.</t>
  </si>
  <si>
    <t>F.</t>
  </si>
  <si>
    <r>
      <t>(GSC use </t>
    </r>
    <r>
      <rPr>
        <b/>
        <u/>
        <sz val="12"/>
        <color theme="1"/>
        <rFont val="Calibri (Body)_x0000_"/>
      </rPr>
      <t>only</t>
    </r>
    <r>
      <rPr>
        <b/>
        <sz val="12"/>
        <color theme="1"/>
        <rFont val="Calibri (Body)_x0000_"/>
      </rPr>
      <t>)</t>
    </r>
  </si>
  <si>
    <t>(plasmid or PCR)</t>
  </si>
  <si>
    <t>Template Size (bases)</t>
  </si>
  <si>
    <t>Template Stock Conc. (ng/μl)</t>
  </si>
  <si>
    <r>
      <t xml:space="preserve">PCR </t>
    </r>
    <r>
      <rPr>
        <u/>
        <sz val="12"/>
        <color theme="1"/>
        <rFont val="Calibri (Body)_x0000_"/>
      </rPr>
      <t>template:</t>
    </r>
  </si>
  <si>
    <r>
      <t xml:space="preserve">PLASMID </t>
    </r>
    <r>
      <rPr>
        <u/>
        <sz val="12"/>
        <color theme="1"/>
        <rFont val="Calibri (Body)_x0000_"/>
      </rPr>
      <t>template:</t>
    </r>
  </si>
  <si>
    <r>
      <t>Volume </t>
    </r>
    <r>
      <rPr>
        <b/>
        <u/>
        <sz val="12"/>
        <color theme="1"/>
        <rFont val="Calibri (Body)_x0000_"/>
      </rPr>
      <t>H</t>
    </r>
    <r>
      <rPr>
        <b/>
        <u/>
        <vertAlign val="subscript"/>
        <sz val="12"/>
        <color theme="1"/>
        <rFont val="Calibri (Body)_x0000_"/>
      </rPr>
      <t>2</t>
    </r>
    <r>
      <rPr>
        <b/>
        <u/>
        <sz val="12"/>
        <color theme="1"/>
        <rFont val="Calibri (Body)_x0000_"/>
      </rPr>
      <t>O needed</t>
    </r>
  </si>
  <si>
    <r>
      <t>ng</t>
    </r>
    <r>
      <rPr>
        <sz val="12"/>
        <color theme="1"/>
        <rFont val="Calibri (Body)_x0000_"/>
      </rPr>
      <t> needed =</t>
    </r>
  </si>
  <si>
    <t>Volume =</t>
  </si>
  <si>
    <r>
      <t>(</t>
    </r>
    <r>
      <rPr>
        <b/>
        <sz val="12"/>
        <color theme="1"/>
        <rFont val="Calibri (Body)_x0000_"/>
      </rPr>
      <t>A ÷ 100) × 2.5</t>
    </r>
  </si>
  <si>
    <t>(C ÷ B)μl</t>
  </si>
  <si>
    <t>2x(~200 ÷ B)μl</t>
  </si>
  <si>
    <t>(12 less D or E - 2.56)μl</t>
  </si>
  <si>
    <t>AM1</t>
  </si>
  <si>
    <t>PCR</t>
  </si>
  <si>
    <t>KROL178</t>
  </si>
  <si>
    <t>AM2</t>
  </si>
  <si>
    <t>plasmid</t>
  </si>
  <si>
    <t>KROL257</t>
  </si>
  <si>
    <t>a.Add 2.56 μl of 2.5 μM stock to each reaction</t>
  </si>
  <si>
    <t>3130xl Plate Record</t>
  </si>
  <si>
    <t>Date</t>
  </si>
  <si>
    <t>Name</t>
  </si>
  <si>
    <t>Aisling Macaraeg</t>
  </si>
  <si>
    <t>PI</t>
  </si>
  <si>
    <t>Kathryn Ramsey</t>
  </si>
  <si>
    <t>Dept</t>
  </si>
  <si>
    <t>CMB</t>
  </si>
  <si>
    <t>Email</t>
  </si>
  <si>
    <t>amacaraeg@uri.edu</t>
  </si>
  <si>
    <t>PO No.</t>
  </si>
  <si>
    <t>0000143904</t>
  </si>
  <si>
    <t>AM3</t>
  </si>
  <si>
    <t>AM4</t>
  </si>
  <si>
    <t>AM5</t>
  </si>
  <si>
    <t>AM6</t>
  </si>
  <si>
    <t>pKR122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</si>
</sst>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2"/>
      <color theme="1"/>
      <name val="Calibri (Body)_x0000_"/>
    </font>
    <font>
      <b/>
      <vertAlign val="superscript"/>
      <sz val="12"/>
      <color theme="1"/>
      <name val="Calibri (Body)"/>
    </font>
    <font>
      <sz val="12"/>
      <color theme="1"/>
      <name val="Calibri (Body)_x0000_"/>
    </font>
    <font>
      <b/>
      <u/>
      <sz val="12"/>
      <color theme="1"/>
      <name val="Calibri (Body)_x0000_"/>
    </font>
    <font>
      <u/>
      <sz val="12"/>
      <color theme="1"/>
      <name val="Calibri (Body)_x0000_"/>
    </font>
    <font>
      <b/>
      <u/>
      <vertAlign val="subscript"/>
      <sz val="12"/>
      <color theme="1"/>
      <name val="Calibri (Body)_x0000_"/>
    </font>
    <font>
      <sz val="12"/>
      <color theme="1"/>
      <name val="Calibri"/>
      <family val="2"/>
    </font>
    <font>
      <sz val="12"/>
      <color rgb="FF000000"/>
      <name val="Calibri (Body)_x0000_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1">
    <xf numFmtId="0" fontId="0" fillId="0" borderId="0" xfId="0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2" fontId="5" fillId="0" borderId="1" xfId="0" applyNumberFormat="1" applyFont="1" applyBorder="1"/>
    <xf numFmtId="0" fontId="5" fillId="0" borderId="0" xfId="0" applyFont="1" applyAlignment="1">
      <alignment horizontal="center"/>
    </xf>
    <xf numFmtId="0" fontId="5" fillId="0" borderId="0" xfId="0" applyFont="1"/>
    <xf numFmtId="0" fontId="10" fillId="0" borderId="0" xfId="0" applyFont="1"/>
    <xf numFmtId="0" fontId="10" fillId="0" borderId="1" xfId="0" applyFont="1" applyBorder="1"/>
    <xf numFmtId="14" fontId="5" fillId="0" borderId="1" xfId="0" applyNumberFormat="1" applyFont="1" applyBorder="1" applyAlignment="1">
      <alignment horizontal="center"/>
    </xf>
    <xf numFmtId="0" fontId="2" fillId="0" borderId="1" xfId="1" applyBorder="1"/>
    <xf numFmtId="49" fontId="1" fillId="0" borderId="0" xfId="0" applyNumberFormat="1" applyFont="1"/>
    <xf numFmtId="0" fontId="10" fillId="0" borderId="0" xfId="0" applyFont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macaraeg@uri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F27F5-B25F-F14E-A70D-98FA54039792}">
  <dimension ref="A1:L15"/>
  <sheetViews>
    <sheetView tabSelected="1" workbookViewId="0">
      <selection activeCell="D11" sqref="D11"/>
    </sheetView>
  </sheetViews>
  <sheetFormatPr defaultColWidth="10.796875" defaultRowHeight="15.6"/>
  <sheetData>
    <row r="1" spans="1:12" ht="18">
      <c r="A1" s="1" t="e" cm="1">
        <f t="array" ref="A1">A1:L37Sample number</f>
        <v>#NAME?</v>
      </c>
      <c r="B1" s="1" t="s">
        <v>0</v>
      </c>
      <c r="C1" s="1" t="s">
        <v>1</v>
      </c>
      <c r="D1" s="2" t="s">
        <v>2</v>
      </c>
      <c r="E1" s="1" t="s">
        <v>3</v>
      </c>
      <c r="F1" s="1" t="s">
        <v>4</v>
      </c>
      <c r="G1" s="1"/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</row>
    <row r="2" spans="1:12" ht="60.6">
      <c r="A2" s="3"/>
      <c r="B2" s="4" t="s">
        <v>10</v>
      </c>
      <c r="C2" s="3" t="s">
        <v>11</v>
      </c>
      <c r="D2" s="5"/>
      <c r="E2" s="3"/>
      <c r="F2" s="5" t="s">
        <v>12</v>
      </c>
      <c r="G2" s="5"/>
      <c r="H2" s="5" t="s">
        <v>13</v>
      </c>
      <c r="I2" s="6" t="s">
        <v>14</v>
      </c>
      <c r="J2" s="6" t="s">
        <v>14</v>
      </c>
      <c r="K2" s="6" t="s">
        <v>15</v>
      </c>
      <c r="L2" s="7" t="s">
        <v>16</v>
      </c>
    </row>
    <row r="3" spans="1:12">
      <c r="A3" s="8"/>
      <c r="B3" s="8"/>
      <c r="C3" s="8"/>
      <c r="D3" s="9"/>
      <c r="E3" s="8"/>
      <c r="F3" s="8"/>
      <c r="G3" s="8"/>
      <c r="H3" s="8"/>
      <c r="I3" s="2" t="s">
        <v>17</v>
      </c>
      <c r="J3" s="9" t="s">
        <v>18</v>
      </c>
      <c r="K3" s="9" t="s">
        <v>18</v>
      </c>
      <c r="L3" s="1"/>
    </row>
    <row r="4" spans="1:12" ht="45.6">
      <c r="A4" s="8"/>
      <c r="B4" s="8"/>
      <c r="C4" s="8"/>
      <c r="D4" s="9"/>
      <c r="E4" s="8"/>
      <c r="F4" s="8"/>
      <c r="G4" s="8"/>
      <c r="H4" s="8"/>
      <c r="I4" s="9" t="s">
        <v>19</v>
      </c>
      <c r="J4" s="10" t="s">
        <v>20</v>
      </c>
      <c r="K4" s="10" t="s">
        <v>21</v>
      </c>
      <c r="L4" s="10" t="s">
        <v>22</v>
      </c>
    </row>
    <row r="5" spans="1:12">
      <c r="A5" s="8" t="s">
        <v>23</v>
      </c>
      <c r="B5" s="8"/>
      <c r="C5" s="8" t="s">
        <v>24</v>
      </c>
      <c r="D5" s="11">
        <v>148.1</v>
      </c>
      <c r="E5" s="8" t="s">
        <v>25</v>
      </c>
      <c r="F5" s="8">
        <v>5000</v>
      </c>
      <c r="H5">
        <v>62.4</v>
      </c>
      <c r="I5" s="12">
        <f t="shared" ref="I5:I6" si="0">(F5/100)*2.5</f>
        <v>125</v>
      </c>
      <c r="J5" s="12">
        <f>I5/H5</f>
        <v>2.0032051282051282</v>
      </c>
      <c r="K5" s="12"/>
      <c r="L5" s="12">
        <f>12-J5-2.56</f>
        <v>7.4367948717948718</v>
      </c>
    </row>
    <row r="6" spans="1:12">
      <c r="A6" s="8" t="s">
        <v>26</v>
      </c>
      <c r="B6" s="8"/>
      <c r="C6" s="8" t="s">
        <v>24</v>
      </c>
      <c r="D6" s="11">
        <v>150.1</v>
      </c>
      <c r="E6" s="8" t="s">
        <v>25</v>
      </c>
      <c r="F6" s="8">
        <v>5000</v>
      </c>
      <c r="H6">
        <v>93.8</v>
      </c>
      <c r="I6" s="12">
        <f t="shared" si="0"/>
        <v>125</v>
      </c>
      <c r="J6" s="12">
        <f t="shared" ref="J6" si="1">I6/H6</f>
        <v>1.3326226012793176</v>
      </c>
      <c r="K6" s="12"/>
      <c r="L6" s="12">
        <f t="shared" ref="L6" si="2">12-J6-2.56</f>
        <v>8.107377398720681</v>
      </c>
    </row>
    <row r="7" spans="1:12">
      <c r="A7" s="8" t="s">
        <v>42</v>
      </c>
      <c r="B7" s="8"/>
      <c r="C7" s="8" t="s">
        <v>27</v>
      </c>
      <c r="D7" s="11" t="s">
        <v>46</v>
      </c>
      <c r="E7" s="8" t="s">
        <v>28</v>
      </c>
      <c r="F7" s="8">
        <v>8000</v>
      </c>
      <c r="G7">
        <v>289.8</v>
      </c>
      <c r="H7">
        <f>G7/2</f>
        <v>144.9</v>
      </c>
      <c r="I7" s="12"/>
      <c r="J7" s="12"/>
      <c r="K7" s="12">
        <f>2*(200/H7)</f>
        <v>2.7605244996549345</v>
      </c>
      <c r="L7" s="12">
        <f>9.44-K7</f>
        <v>6.679475500345065</v>
      </c>
    </row>
    <row r="8" spans="1:12">
      <c r="A8" s="8" t="s">
        <v>43</v>
      </c>
      <c r="B8" s="8"/>
      <c r="C8" s="8" t="s">
        <v>27</v>
      </c>
      <c r="D8" s="11" t="s">
        <v>46</v>
      </c>
      <c r="E8" s="8" t="s">
        <v>28</v>
      </c>
      <c r="F8" s="8">
        <v>8000</v>
      </c>
      <c r="G8">
        <v>400.5</v>
      </c>
      <c r="H8">
        <f t="shared" ref="H8:H10" si="3">G8/2</f>
        <v>200.25</v>
      </c>
      <c r="I8" s="12"/>
      <c r="J8" s="12"/>
      <c r="K8" s="12">
        <f t="shared" ref="K8:K10" si="4">2*(200/H8)</f>
        <v>1.9975031210986267</v>
      </c>
      <c r="L8" s="12">
        <f t="shared" ref="L8:L10" si="5">9.44-K8</f>
        <v>7.4424968789013732</v>
      </c>
    </row>
    <row r="9" spans="1:12">
      <c r="A9" s="8" t="s">
        <v>44</v>
      </c>
      <c r="B9" s="8"/>
      <c r="C9" s="8" t="s">
        <v>27</v>
      </c>
      <c r="D9" s="11" t="s">
        <v>46</v>
      </c>
      <c r="E9" s="8" t="s">
        <v>28</v>
      </c>
      <c r="F9" s="8">
        <v>8000</v>
      </c>
      <c r="G9">
        <v>395.9</v>
      </c>
      <c r="H9">
        <f t="shared" si="3"/>
        <v>197.95</v>
      </c>
      <c r="I9" s="12"/>
      <c r="J9" s="12"/>
      <c r="K9" s="12">
        <f t="shared" si="4"/>
        <v>2.020712301086133</v>
      </c>
      <c r="L9" s="12">
        <f t="shared" si="5"/>
        <v>7.4192876989138661</v>
      </c>
    </row>
    <row r="10" spans="1:12">
      <c r="A10" s="8" t="s">
        <v>45</v>
      </c>
      <c r="B10" s="8"/>
      <c r="C10" s="8" t="s">
        <v>27</v>
      </c>
      <c r="D10" s="11" t="s">
        <v>46</v>
      </c>
      <c r="E10" s="8" t="s">
        <v>28</v>
      </c>
      <c r="F10" s="8">
        <v>8000</v>
      </c>
      <c r="G10">
        <v>439.7</v>
      </c>
      <c r="H10">
        <f t="shared" si="3"/>
        <v>219.85</v>
      </c>
      <c r="I10" s="12"/>
      <c r="J10" s="12"/>
      <c r="K10" s="12">
        <f t="shared" si="4"/>
        <v>1.8194223334091426</v>
      </c>
      <c r="L10" s="12">
        <f t="shared" si="5"/>
        <v>7.6205776665908571</v>
      </c>
    </row>
    <row r="11" spans="1:12">
      <c r="A11" s="20" t="s">
        <v>29</v>
      </c>
      <c r="B11" s="20"/>
      <c r="C11" s="20"/>
      <c r="D11" s="13"/>
      <c r="F11" s="14"/>
      <c r="G11" s="14"/>
      <c r="H11" s="14"/>
      <c r="I11" s="14"/>
      <c r="J11" s="14"/>
      <c r="K11" s="14"/>
      <c r="L11" s="14"/>
    </row>
    <row r="12" spans="1:12">
      <c r="A12" s="15"/>
      <c r="B12" s="14"/>
      <c r="C12" s="14"/>
      <c r="D12" s="13"/>
      <c r="E12" s="14"/>
      <c r="F12" s="14"/>
      <c r="G12" s="14"/>
      <c r="H12" s="14"/>
      <c r="I12" s="14"/>
      <c r="J12" s="14"/>
      <c r="K12" s="14"/>
      <c r="L12" s="14"/>
    </row>
    <row r="13" spans="1:12">
      <c r="A13" s="14"/>
      <c r="B13" s="14"/>
      <c r="C13" s="14"/>
      <c r="D13" s="13"/>
      <c r="E13" s="14"/>
      <c r="F13" s="14"/>
      <c r="G13" s="14"/>
      <c r="H13" s="14"/>
      <c r="I13" s="14"/>
      <c r="J13" s="14"/>
      <c r="K13" s="14"/>
      <c r="L13" s="14"/>
    </row>
    <row r="14" spans="1:12">
      <c r="A14" s="16" t="s">
        <v>30</v>
      </c>
      <c r="B14" s="8"/>
      <c r="C14" s="8" t="s">
        <v>31</v>
      </c>
      <c r="D14" s="17">
        <v>44512</v>
      </c>
      <c r="E14" s="8" t="s">
        <v>32</v>
      </c>
      <c r="F14" s="8" t="s">
        <v>33</v>
      </c>
      <c r="G14" s="14"/>
      <c r="H14" s="14"/>
      <c r="I14" s="14"/>
      <c r="L14" s="14"/>
    </row>
    <row r="15" spans="1:12">
      <c r="A15" s="16" t="s">
        <v>34</v>
      </c>
      <c r="B15" s="16" t="s">
        <v>35</v>
      </c>
      <c r="C15" s="8" t="s">
        <v>36</v>
      </c>
      <c r="D15" s="9" t="s">
        <v>37</v>
      </c>
      <c r="E15" s="8" t="s">
        <v>38</v>
      </c>
      <c r="F15" s="18" t="s">
        <v>39</v>
      </c>
      <c r="G15" s="18"/>
      <c r="H15" s="8" t="s">
        <v>40</v>
      </c>
      <c r="I15" s="19" t="s">
        <v>41</v>
      </c>
      <c r="L15" s="14"/>
    </row>
  </sheetData>
  <mergeCells count="1">
    <mergeCell ref="A11:C11"/>
  </mergeCells>
  <phoneticPr fontId="11" type="noConversion"/>
  <hyperlinks>
    <hyperlink ref="F15" r:id="rId1" xr:uid="{D60FE0DE-DD1B-C64C-BBAB-462284C0AC0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Aisling</cp:lastModifiedBy>
  <dcterms:created xsi:type="dcterms:W3CDTF">2021-11-22T15:47:05Z</dcterms:created>
  <dcterms:modified xsi:type="dcterms:W3CDTF">2021-11-29T15:50:28Z</dcterms:modified>
</cp:coreProperties>
</file>