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Sequencing/Orders/"/>
    </mc:Choice>
  </mc:AlternateContent>
  <xr:revisionPtr revIDLastSave="0" documentId="13_ncr:1_{DFF5BB30-7266-274B-8264-5B41FF489383}" xr6:coauthVersionLast="47" xr6:coauthVersionMax="47" xr10:uidLastSave="{00000000-0000-0000-0000-000000000000}"/>
  <bookViews>
    <workbookView xWindow="4820" yWindow="760" windowWidth="26520" windowHeight="166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9" i="1" l="1"/>
  <c r="I29" i="1" s="1"/>
  <c r="K29" i="1" s="1"/>
  <c r="H28" i="1"/>
  <c r="I28" i="1" s="1"/>
  <c r="K28" i="1" s="1"/>
  <c r="H27" i="1"/>
  <c r="I27" i="1" s="1"/>
  <c r="K27" i="1" s="1"/>
  <c r="H26" i="1"/>
  <c r="I26" i="1" s="1"/>
  <c r="K26" i="1" s="1"/>
  <c r="H25" i="1"/>
  <c r="I25" i="1" s="1"/>
  <c r="K25" i="1" s="1"/>
  <c r="H24" i="1"/>
  <c r="I24" i="1" s="1"/>
  <c r="K24" i="1" s="1"/>
  <c r="H23" i="1"/>
  <c r="I23" i="1" s="1"/>
  <c r="K23" i="1" s="1"/>
  <c r="O9" i="1" s="1"/>
  <c r="H22" i="1"/>
  <c r="I22" i="1" s="1"/>
  <c r="K22" i="1" s="1"/>
  <c r="H21" i="1"/>
  <c r="I21" i="1" s="1"/>
  <c r="K21" i="1" s="1"/>
  <c r="H20" i="1"/>
  <c r="I20" i="1" s="1"/>
  <c r="K20" i="1" s="1"/>
  <c r="H19" i="1"/>
  <c r="I19" i="1" s="1"/>
  <c r="K19" i="1" s="1"/>
  <c r="H18" i="1"/>
  <c r="I18" i="1" s="1"/>
  <c r="K18" i="1" s="1"/>
  <c r="H17" i="1"/>
  <c r="I17" i="1" s="1"/>
  <c r="K17" i="1" s="1"/>
  <c r="H16" i="1"/>
  <c r="I16" i="1" s="1"/>
  <c r="K16" i="1" s="1"/>
  <c r="H15" i="1"/>
  <c r="I15" i="1" s="1"/>
  <c r="K15" i="1" s="1"/>
  <c r="H14" i="1"/>
  <c r="I14" i="1" s="1"/>
  <c r="K14" i="1" s="1"/>
  <c r="O8" i="1" s="1"/>
  <c r="I13" i="1"/>
  <c r="K13" i="1" s="1"/>
  <c r="H13" i="1"/>
  <c r="H12" i="1"/>
  <c r="I12" i="1" s="1"/>
  <c r="K12" i="1" s="1"/>
  <c r="H11" i="1"/>
  <c r="I11" i="1" s="1"/>
  <c r="K11" i="1" s="1"/>
  <c r="H10" i="1"/>
  <c r="I10" i="1" s="1"/>
  <c r="K10" i="1" s="1"/>
  <c r="H9" i="1"/>
  <c r="I9" i="1" s="1"/>
  <c r="K9" i="1" s="1"/>
  <c r="H8" i="1"/>
  <c r="I8" i="1" s="1"/>
  <c r="K8" i="1" s="1"/>
  <c r="H7" i="1"/>
  <c r="I7" i="1" s="1"/>
  <c r="K7" i="1" s="1"/>
  <c r="H6" i="1"/>
  <c r="I6" i="1" s="1"/>
  <c r="K6" i="1" s="1"/>
  <c r="O7" i="1" s="1"/>
  <c r="N7" i="1" l="1"/>
  <c r="N8" i="1"/>
  <c r="N9" i="1"/>
</calcChain>
</file>

<file path=xl/sharedStrings.xml><?xml version="1.0" encoding="utf-8"?>
<sst xmlns="http://schemas.openxmlformats.org/spreadsheetml/2006/main" count="113" uniqueCount="72">
  <si>
    <t>Well</t>
  </si>
  <si>
    <t>A.</t>
  </si>
  <si>
    <t>B.</t>
  </si>
  <si>
    <t>C.</t>
  </si>
  <si>
    <t>D.</t>
  </si>
  <si>
    <t>Volume =</t>
  </si>
  <si>
    <t>E.</t>
  </si>
  <si>
    <t>F.</t>
  </si>
  <si>
    <t>PI</t>
  </si>
  <si>
    <t>Dept</t>
  </si>
  <si>
    <t>Email</t>
  </si>
  <si>
    <t>PO No.</t>
  </si>
  <si>
    <t>Kathryn Ramsey</t>
  </si>
  <si>
    <t>CMB</t>
  </si>
  <si>
    <t>3130xl Plate Record</t>
  </si>
  <si>
    <t>Name</t>
  </si>
  <si>
    <r>
      <t>ng</t>
    </r>
    <r>
      <rPr>
        <sz val="12"/>
        <color theme="1"/>
        <rFont val="Calibri (Body)_x0000_"/>
      </rPr>
      <t> needed =</t>
    </r>
  </si>
  <si>
    <r>
      <t>(</t>
    </r>
    <r>
      <rPr>
        <b/>
        <sz val="12"/>
        <color theme="1"/>
        <rFont val="Calibri (Body)_x0000_"/>
      </rPr>
      <t>A ÷ 100) × 2.5</t>
    </r>
  </si>
  <si>
    <t>Sample number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</si>
  <si>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</si>
  <si>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Template Type</t>
  </si>
  <si>
    <t>Template Name</t>
  </si>
  <si>
    <t>Template Size (bases)</t>
  </si>
  <si>
    <t>Template Stock Conc. (ng/μl)</t>
  </si>
  <si>
    <t>(plasmid or PCR)</t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</si>
  <si>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</si>
  <si>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</si>
  <si>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 xml:space="preserve">PCR </t>
    </r>
    <r>
      <rPr>
        <u/>
        <sz val="12"/>
        <color theme="1"/>
        <rFont val="Calibri (Body)_x0000_"/>
      </rPr>
      <t>template:</t>
    </r>
  </si>
  <si>
    <r>
      <t>Primer Name</t>
    </r>
    <r>
      <rPr>
        <b/>
        <vertAlign val="superscript"/>
        <sz val="12"/>
        <color theme="1"/>
        <rFont val="Calibri (Body)"/>
      </rPr>
      <t>a</t>
    </r>
  </si>
  <si>
    <t>Date</t>
  </si>
  <si>
    <t>Hannah Trautmann</t>
  </si>
  <si>
    <t>a.Add 2.56 μl of 2.5 μM stock to each reaction</t>
  </si>
  <si>
    <t>(C ÷ B)μl</t>
  </si>
  <si>
    <t>2x(~200 ÷ B)μl</t>
  </si>
  <si>
    <t>(12 less D or E - 2.56)μl</t>
  </si>
  <si>
    <t>HT1</t>
  </si>
  <si>
    <t>HT2</t>
  </si>
  <si>
    <t>htrautmann@uri.edu</t>
  </si>
  <si>
    <t>0000143904</t>
  </si>
  <si>
    <t>HT3</t>
  </si>
  <si>
    <t>HT4</t>
  </si>
  <si>
    <t>HT5</t>
  </si>
  <si>
    <t>HT6</t>
  </si>
  <si>
    <t>HT7</t>
  </si>
  <si>
    <t>HT8</t>
  </si>
  <si>
    <t>PCR</t>
  </si>
  <si>
    <t>KROL326</t>
  </si>
  <si>
    <t>KROL177</t>
  </si>
  <si>
    <t>KROL178</t>
  </si>
  <si>
    <t>KROL179</t>
  </si>
  <si>
    <t>KROL180</t>
  </si>
  <si>
    <t>KROL181</t>
  </si>
  <si>
    <t>KROL182</t>
  </si>
  <si>
    <t>KROL253</t>
  </si>
  <si>
    <t>HT9</t>
  </si>
  <si>
    <t>HT10</t>
  </si>
  <si>
    <t>HT11</t>
  </si>
  <si>
    <t>HT12</t>
  </si>
  <si>
    <t>HT13</t>
  </si>
  <si>
    <t>HT14</t>
  </si>
  <si>
    <t>HT15</t>
  </si>
  <si>
    <t>HT16</t>
  </si>
  <si>
    <t>HT17</t>
  </si>
  <si>
    <t>HT18</t>
  </si>
  <si>
    <t>HT19</t>
  </si>
  <si>
    <t>HT20</t>
  </si>
  <si>
    <t>HT21</t>
  </si>
  <si>
    <t>HT22</t>
  </si>
  <si>
    <t>HT23</t>
  </si>
  <si>
    <t>HT24</t>
  </si>
  <si>
    <t>template</t>
  </si>
  <si>
    <t>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</si>
</sst>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</font>
    <font>
      <b/>
      <sz val="12"/>
      <color theme="1"/>
      <name val="Calibri (Body)_x0000_"/>
    </font>
    <font>
      <sz val="12"/>
      <color theme="1"/>
      <name val="Calibri (Body)_x0000_"/>
    </font>
    <font>
      <u/>
      <sz val="12"/>
      <color theme="1"/>
      <name val="Calibri (Body)_x0000_"/>
    </font>
    <font>
      <b/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rgb="FF000000"/>
      <name val="Calibri (Body)_x0000_"/>
    </font>
    <font>
      <b/>
      <vertAlign val="superscript"/>
      <sz val="12"/>
      <color theme="1"/>
      <name val="Calibri (Body)"/>
    </font>
    <font>
      <u/>
      <sz val="12"/>
      <color theme="11"/>
      <name val="Calibri"/>
      <family val="2"/>
      <charset val="129"/>
      <scheme val="minor"/>
    </font>
    <font>
      <sz val="12"/>
      <color theme="1"/>
      <name val="Calibri"/>
      <family val="2"/>
    </font>
    <font>
      <sz val="8"/>
      <name val="Calibri"/>
      <family val="2"/>
      <charset val="129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1" xfId="0" applyFont="1" applyBorder="1" applyAlignment="1"/>
    <xf numFmtId="0" fontId="4" fillId="0" borderId="1" xfId="0" applyFont="1" applyBorder="1"/>
    <xf numFmtId="0" fontId="4" fillId="0" borderId="0" xfId="0" applyFont="1"/>
    <xf numFmtId="0" fontId="8" fillId="0" borderId="0" xfId="0" applyFont="1"/>
    <xf numFmtId="0" fontId="3" fillId="0" borderId="1" xfId="0" applyFont="1" applyBorder="1" applyAlignment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2" fontId="4" fillId="0" borderId="1" xfId="0" applyNumberFormat="1" applyFont="1" applyBorder="1"/>
    <xf numFmtId="0" fontId="1" fillId="0" borderId="1" xfId="1" applyBorder="1"/>
    <xf numFmtId="164" fontId="0" fillId="0" borderId="0" xfId="0" applyNumberFormat="1"/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49" fontId="13" fillId="0" borderId="0" xfId="0" applyNumberFormat="1" applyFont="1"/>
    <xf numFmtId="0" fontId="1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8" fillId="0" borderId="0" xfId="0" applyFont="1" applyAlignment="1">
      <alignment horizontal="left"/>
    </xf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trautmann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77"/>
  <sheetViews>
    <sheetView tabSelected="1" topLeftCell="A3" workbookViewId="0">
      <selection activeCell="K31" sqref="K31"/>
    </sheetView>
  </sheetViews>
  <sheetFormatPr baseColWidth="10" defaultColWidth="10.6640625" defaultRowHeight="16"/>
  <cols>
    <col min="1" max="1" width="18.1640625" customWidth="1"/>
    <col min="2" max="2" width="14.33203125" bestFit="1" customWidth="1"/>
    <col min="3" max="3" width="14.83203125" bestFit="1" customWidth="1"/>
    <col min="4" max="4" width="14.5" style="27" bestFit="1" customWidth="1"/>
    <col min="5" max="5" width="13.5" customWidth="1"/>
    <col min="6" max="6" width="15.5" bestFit="1" customWidth="1"/>
    <col min="7" max="7" width="14.5" customWidth="1"/>
    <col min="8" max="8" width="15.33203125" customWidth="1"/>
    <col min="9" max="9" width="11.1640625" customWidth="1"/>
    <col min="10" max="10" width="13" customWidth="1"/>
    <col min="11" max="11" width="20.6640625" customWidth="1"/>
    <col min="13" max="13" width="10.83203125" bestFit="1" customWidth="1"/>
    <col min="14" max="14" width="12.6640625" bestFit="1" customWidth="1"/>
  </cols>
  <sheetData>
    <row r="2" spans="1:15" ht="19">
      <c r="A2" s="2" t="s">
        <v>18</v>
      </c>
      <c r="B2" s="2" t="s">
        <v>0</v>
      </c>
      <c r="C2" s="7" t="s">
        <v>20</v>
      </c>
      <c r="D2" s="15" t="s">
        <v>21</v>
      </c>
      <c r="E2" s="7" t="s">
        <v>28</v>
      </c>
      <c r="F2" s="2" t="s">
        <v>1</v>
      </c>
      <c r="G2" s="2" t="s">
        <v>2</v>
      </c>
      <c r="H2" s="2" t="s">
        <v>3</v>
      </c>
      <c r="I2" s="2" t="s">
        <v>4</v>
      </c>
      <c r="J2" s="2" t="s">
        <v>6</v>
      </c>
      <c r="K2" s="2" t="s">
        <v>7</v>
      </c>
      <c r="L2" s="1"/>
      <c r="M2" s="1"/>
    </row>
    <row r="3" spans="1:15" s="11" customFormat="1" ht="35">
      <c r="A3" s="8"/>
      <c r="B3" s="9" t="s">
        <v>19</v>
      </c>
      <c r="C3" s="8" t="s">
        <v>24</v>
      </c>
      <c r="D3" s="12"/>
      <c r="E3" s="8"/>
      <c r="F3" s="12" t="s">
        <v>22</v>
      </c>
      <c r="G3" s="12" t="s">
        <v>23</v>
      </c>
      <c r="H3" s="13" t="s">
        <v>27</v>
      </c>
      <c r="I3" s="13" t="s">
        <v>27</v>
      </c>
      <c r="J3" s="13" t="s">
        <v>26</v>
      </c>
      <c r="K3" s="14" t="s">
        <v>25</v>
      </c>
      <c r="L3" s="10"/>
      <c r="M3" s="10"/>
    </row>
    <row r="4" spans="1:15">
      <c r="A4" s="4"/>
      <c r="B4" s="4"/>
      <c r="C4" s="3"/>
      <c r="D4" s="16"/>
      <c r="E4" s="3"/>
      <c r="F4" s="4"/>
      <c r="G4" s="4"/>
      <c r="H4" s="15" t="s">
        <v>16</v>
      </c>
      <c r="I4" s="16" t="s">
        <v>5</v>
      </c>
      <c r="J4" s="16" t="s">
        <v>5</v>
      </c>
      <c r="K4" s="2"/>
      <c r="L4" s="1"/>
      <c r="M4" s="1"/>
    </row>
    <row r="5" spans="1:15" ht="34">
      <c r="A5" s="4"/>
      <c r="B5" s="4"/>
      <c r="C5" s="3"/>
      <c r="D5" s="16"/>
      <c r="E5" s="3"/>
      <c r="F5" s="4"/>
      <c r="G5" s="4"/>
      <c r="H5" s="16" t="s">
        <v>17</v>
      </c>
      <c r="I5" s="21" t="s">
        <v>32</v>
      </c>
      <c r="J5" s="21" t="s">
        <v>33</v>
      </c>
      <c r="K5" s="21" t="s">
        <v>34</v>
      </c>
      <c r="L5" s="1"/>
      <c r="M5" s="1"/>
    </row>
    <row r="6" spans="1:15">
      <c r="A6" s="4" t="s">
        <v>35</v>
      </c>
      <c r="B6" s="4"/>
      <c r="C6" s="4" t="s">
        <v>45</v>
      </c>
      <c r="D6" s="24">
        <v>118.2</v>
      </c>
      <c r="E6" s="4" t="s">
        <v>46</v>
      </c>
      <c r="F6" s="4">
        <v>5000</v>
      </c>
      <c r="G6" s="22">
        <v>46</v>
      </c>
      <c r="H6" s="18">
        <f t="shared" ref="H6:H13" si="0">(F6/100)*2.5</f>
        <v>125</v>
      </c>
      <c r="I6" s="18">
        <f>H6/G6</f>
        <v>2.7173913043478262</v>
      </c>
      <c r="J6" s="18"/>
      <c r="K6" s="18">
        <f>12-I6-2.56</f>
        <v>6.7226086956521733</v>
      </c>
      <c r="L6" s="1"/>
      <c r="M6" s="1"/>
      <c r="N6" t="s">
        <v>70</v>
      </c>
      <c r="O6" t="s">
        <v>71</v>
      </c>
    </row>
    <row r="7" spans="1:15">
      <c r="A7" s="4" t="s">
        <v>36</v>
      </c>
      <c r="B7" s="4"/>
      <c r="C7" s="4" t="s">
        <v>45</v>
      </c>
      <c r="D7" s="24">
        <v>118.2</v>
      </c>
      <c r="E7" s="4" t="s">
        <v>47</v>
      </c>
      <c r="F7" s="4">
        <v>5000</v>
      </c>
      <c r="G7" s="22">
        <v>46</v>
      </c>
      <c r="H7" s="18">
        <f t="shared" si="0"/>
        <v>125</v>
      </c>
      <c r="I7" s="18">
        <f t="shared" ref="I7:I13" si="1">H7/G7</f>
        <v>2.7173913043478262</v>
      </c>
      <c r="J7" s="18"/>
      <c r="K7" s="18">
        <f t="shared" ref="K7:K13" si="2">12-I7-2.56</f>
        <v>6.7226086956521733</v>
      </c>
      <c r="L7" s="1"/>
      <c r="M7" s="1">
        <v>118.2</v>
      </c>
      <c r="N7" s="28">
        <f>I6*9</f>
        <v>24.456521739130437</v>
      </c>
      <c r="O7" s="28">
        <f>K6*9</f>
        <v>60.503478260869556</v>
      </c>
    </row>
    <row r="8" spans="1:15">
      <c r="A8" s="4" t="s">
        <v>39</v>
      </c>
      <c r="B8" s="4"/>
      <c r="C8" s="4" t="s">
        <v>45</v>
      </c>
      <c r="D8" s="24">
        <v>118.2</v>
      </c>
      <c r="E8" s="4" t="s">
        <v>48</v>
      </c>
      <c r="F8" s="4">
        <v>5000</v>
      </c>
      <c r="G8" s="22">
        <v>46</v>
      </c>
      <c r="H8" s="18">
        <f t="shared" si="0"/>
        <v>125</v>
      </c>
      <c r="I8" s="18">
        <f t="shared" si="1"/>
        <v>2.7173913043478262</v>
      </c>
      <c r="J8" s="18"/>
      <c r="K8" s="18">
        <f t="shared" si="2"/>
        <v>6.7226086956521733</v>
      </c>
      <c r="L8" s="1"/>
      <c r="M8" s="1">
        <v>119.1</v>
      </c>
      <c r="N8" s="28">
        <f>I14*9</f>
        <v>22.912423625254579</v>
      </c>
      <c r="O8" s="28">
        <f>K14*9</f>
        <v>62.047576374745411</v>
      </c>
    </row>
    <row r="9" spans="1:15">
      <c r="A9" s="4" t="s">
        <v>40</v>
      </c>
      <c r="B9" s="4"/>
      <c r="C9" s="4" t="s">
        <v>45</v>
      </c>
      <c r="D9" s="24">
        <v>118.2</v>
      </c>
      <c r="E9" s="4" t="s">
        <v>49</v>
      </c>
      <c r="F9" s="4">
        <v>5000</v>
      </c>
      <c r="G9" s="22">
        <v>46</v>
      </c>
      <c r="H9" s="18">
        <f t="shared" si="0"/>
        <v>125</v>
      </c>
      <c r="I9" s="18">
        <f t="shared" si="1"/>
        <v>2.7173913043478262</v>
      </c>
      <c r="J9" s="18"/>
      <c r="K9" s="18">
        <f t="shared" si="2"/>
        <v>6.7226086956521733</v>
      </c>
      <c r="L9" s="1"/>
      <c r="M9" s="1">
        <v>119.2</v>
      </c>
      <c r="N9" s="28">
        <f>I23*9</f>
        <v>22.545090180360724</v>
      </c>
      <c r="O9" s="28">
        <f>K23*9</f>
        <v>62.414909819639277</v>
      </c>
    </row>
    <row r="10" spans="1:15">
      <c r="A10" s="4" t="s">
        <v>41</v>
      </c>
      <c r="B10" s="4"/>
      <c r="C10" s="4" t="s">
        <v>45</v>
      </c>
      <c r="D10" s="24">
        <v>118.2</v>
      </c>
      <c r="E10" s="4" t="s">
        <v>50</v>
      </c>
      <c r="F10" s="4">
        <v>5000</v>
      </c>
      <c r="G10" s="22">
        <v>46</v>
      </c>
      <c r="H10" s="18">
        <f t="shared" si="0"/>
        <v>125</v>
      </c>
      <c r="I10" s="18">
        <f t="shared" si="1"/>
        <v>2.7173913043478262</v>
      </c>
      <c r="J10" s="18"/>
      <c r="K10" s="18">
        <f t="shared" si="2"/>
        <v>6.7226086956521733</v>
      </c>
      <c r="L10" s="1"/>
      <c r="M10" s="1"/>
      <c r="N10" s="28"/>
      <c r="O10" s="28"/>
    </row>
    <row r="11" spans="1:15">
      <c r="A11" s="4" t="s">
        <v>42</v>
      </c>
      <c r="B11" s="4"/>
      <c r="C11" s="4" t="s">
        <v>45</v>
      </c>
      <c r="D11" s="24">
        <v>118.2</v>
      </c>
      <c r="E11" s="4" t="s">
        <v>51</v>
      </c>
      <c r="F11" s="4">
        <v>5000</v>
      </c>
      <c r="G11" s="22">
        <v>46</v>
      </c>
      <c r="H11" s="18">
        <f t="shared" si="0"/>
        <v>125</v>
      </c>
      <c r="I11" s="18">
        <f t="shared" si="1"/>
        <v>2.7173913043478262</v>
      </c>
      <c r="J11" s="18"/>
      <c r="K11" s="18">
        <f t="shared" si="2"/>
        <v>6.7226086956521733</v>
      </c>
      <c r="L11" s="1"/>
      <c r="M11" s="1"/>
      <c r="N11" s="28"/>
      <c r="O11" s="28"/>
    </row>
    <row r="12" spans="1:15">
      <c r="A12" s="4" t="s">
        <v>43</v>
      </c>
      <c r="B12" s="4"/>
      <c r="C12" s="4" t="s">
        <v>45</v>
      </c>
      <c r="D12" s="24">
        <v>118.2</v>
      </c>
      <c r="E12" s="4" t="s">
        <v>52</v>
      </c>
      <c r="F12" s="4">
        <v>5000</v>
      </c>
      <c r="G12" s="22">
        <v>46</v>
      </c>
      <c r="H12" s="18">
        <f t="shared" si="0"/>
        <v>125</v>
      </c>
      <c r="I12" s="18">
        <f t="shared" si="1"/>
        <v>2.7173913043478262</v>
      </c>
      <c r="J12" s="18"/>
      <c r="K12" s="18">
        <f t="shared" si="2"/>
        <v>6.7226086956521733</v>
      </c>
      <c r="L12" s="1"/>
      <c r="M12" s="1"/>
    </row>
    <row r="13" spans="1:15">
      <c r="A13" s="4" t="s">
        <v>44</v>
      </c>
      <c r="B13" s="4"/>
      <c r="C13" s="4" t="s">
        <v>45</v>
      </c>
      <c r="D13" s="24">
        <v>118.2</v>
      </c>
      <c r="E13" s="4" t="s">
        <v>53</v>
      </c>
      <c r="F13" s="4">
        <v>5000</v>
      </c>
      <c r="G13" s="22">
        <v>46</v>
      </c>
      <c r="H13" s="18">
        <f t="shared" si="0"/>
        <v>125</v>
      </c>
      <c r="I13" s="18">
        <f t="shared" si="1"/>
        <v>2.7173913043478262</v>
      </c>
      <c r="J13" s="18"/>
      <c r="K13" s="18">
        <f t="shared" si="2"/>
        <v>6.7226086956521733</v>
      </c>
      <c r="L13" s="1"/>
      <c r="M13" s="1"/>
    </row>
    <row r="14" spans="1:15">
      <c r="A14" s="4" t="s">
        <v>54</v>
      </c>
      <c r="B14" s="4"/>
      <c r="C14" s="4" t="s">
        <v>45</v>
      </c>
      <c r="D14" s="24">
        <v>119.1</v>
      </c>
      <c r="E14" s="4" t="s">
        <v>46</v>
      </c>
      <c r="F14" s="4">
        <v>5000</v>
      </c>
      <c r="G14" s="22">
        <v>49.1</v>
      </c>
      <c r="H14" s="18">
        <f t="shared" ref="H14:H29" si="3">(F14/100)*2.5</f>
        <v>125</v>
      </c>
      <c r="I14" s="18">
        <f>H14/G14</f>
        <v>2.5458248472505089</v>
      </c>
      <c r="J14" s="18"/>
      <c r="K14" s="18">
        <f>12-I14-2.56</f>
        <v>6.8941751527494901</v>
      </c>
      <c r="L14" s="1"/>
      <c r="M14" s="1"/>
    </row>
    <row r="15" spans="1:15">
      <c r="A15" s="4" t="s">
        <v>55</v>
      </c>
      <c r="B15" s="4"/>
      <c r="C15" s="4" t="s">
        <v>45</v>
      </c>
      <c r="D15" s="24">
        <v>119.1</v>
      </c>
      <c r="E15" s="4" t="s">
        <v>47</v>
      </c>
      <c r="F15" s="4">
        <v>5000</v>
      </c>
      <c r="G15" s="22">
        <v>49.1</v>
      </c>
      <c r="H15" s="18">
        <f t="shared" si="3"/>
        <v>125</v>
      </c>
      <c r="I15" s="18">
        <f t="shared" ref="I15:I21" si="4">H15/G15</f>
        <v>2.5458248472505089</v>
      </c>
      <c r="J15" s="18"/>
      <c r="K15" s="18">
        <f t="shared" ref="K15:K21" si="5">12-I15-2.56</f>
        <v>6.8941751527494901</v>
      </c>
      <c r="L15" s="1"/>
      <c r="M15" s="1"/>
    </row>
    <row r="16" spans="1:15">
      <c r="A16" s="4" t="s">
        <v>56</v>
      </c>
      <c r="B16" s="4"/>
      <c r="C16" s="4" t="s">
        <v>45</v>
      </c>
      <c r="D16" s="24">
        <v>119.1</v>
      </c>
      <c r="E16" s="4" t="s">
        <v>48</v>
      </c>
      <c r="F16" s="4">
        <v>5000</v>
      </c>
      <c r="G16" s="22">
        <v>49.1</v>
      </c>
      <c r="H16" s="18">
        <f t="shared" si="3"/>
        <v>125</v>
      </c>
      <c r="I16" s="18">
        <f t="shared" si="4"/>
        <v>2.5458248472505089</v>
      </c>
      <c r="J16" s="18"/>
      <c r="K16" s="18">
        <f t="shared" si="5"/>
        <v>6.8941751527494901</v>
      </c>
      <c r="L16" s="1"/>
      <c r="M16" s="1"/>
    </row>
    <row r="17" spans="1:13">
      <c r="A17" s="4" t="s">
        <v>57</v>
      </c>
      <c r="B17" s="4"/>
      <c r="C17" s="4" t="s">
        <v>45</v>
      </c>
      <c r="D17" s="24">
        <v>119.1</v>
      </c>
      <c r="E17" s="4" t="s">
        <v>49</v>
      </c>
      <c r="F17" s="4">
        <v>5000</v>
      </c>
      <c r="G17" s="22">
        <v>49.1</v>
      </c>
      <c r="H17" s="18">
        <f t="shared" si="3"/>
        <v>125</v>
      </c>
      <c r="I17" s="18">
        <f t="shared" si="4"/>
        <v>2.5458248472505089</v>
      </c>
      <c r="J17" s="18"/>
      <c r="K17" s="18">
        <f t="shared" si="5"/>
        <v>6.8941751527494901</v>
      </c>
      <c r="L17" s="1"/>
      <c r="M17" s="1"/>
    </row>
    <row r="18" spans="1:13">
      <c r="A18" s="4" t="s">
        <v>58</v>
      </c>
      <c r="B18" s="4"/>
      <c r="C18" s="4" t="s">
        <v>45</v>
      </c>
      <c r="D18" s="24">
        <v>119.1</v>
      </c>
      <c r="E18" s="4" t="s">
        <v>50</v>
      </c>
      <c r="F18" s="4">
        <v>5000</v>
      </c>
      <c r="G18" s="22">
        <v>49.1</v>
      </c>
      <c r="H18" s="18">
        <f t="shared" si="3"/>
        <v>125</v>
      </c>
      <c r="I18" s="18">
        <f t="shared" si="4"/>
        <v>2.5458248472505089</v>
      </c>
      <c r="J18" s="18"/>
      <c r="K18" s="18">
        <f t="shared" si="5"/>
        <v>6.8941751527494901</v>
      </c>
      <c r="L18" s="1"/>
      <c r="M18" s="1"/>
    </row>
    <row r="19" spans="1:13">
      <c r="A19" s="4" t="s">
        <v>59</v>
      </c>
      <c r="B19" s="4"/>
      <c r="C19" s="4" t="s">
        <v>45</v>
      </c>
      <c r="D19" s="24">
        <v>119.1</v>
      </c>
      <c r="E19" s="4" t="s">
        <v>51</v>
      </c>
      <c r="F19" s="4">
        <v>5000</v>
      </c>
      <c r="G19" s="22">
        <v>49.1</v>
      </c>
      <c r="H19" s="18">
        <f t="shared" si="3"/>
        <v>125</v>
      </c>
      <c r="I19" s="18">
        <f t="shared" si="4"/>
        <v>2.5458248472505089</v>
      </c>
      <c r="J19" s="18"/>
      <c r="K19" s="18">
        <f t="shared" si="5"/>
        <v>6.8941751527494901</v>
      </c>
      <c r="L19" s="1"/>
      <c r="M19" s="1"/>
    </row>
    <row r="20" spans="1:13">
      <c r="A20" s="4" t="s">
        <v>60</v>
      </c>
      <c r="B20" s="4"/>
      <c r="C20" s="4" t="s">
        <v>45</v>
      </c>
      <c r="D20" s="24">
        <v>119.1</v>
      </c>
      <c r="E20" s="4" t="s">
        <v>52</v>
      </c>
      <c r="F20" s="4">
        <v>5000</v>
      </c>
      <c r="G20" s="22">
        <v>49.1</v>
      </c>
      <c r="H20" s="18">
        <f t="shared" si="3"/>
        <v>125</v>
      </c>
      <c r="I20" s="18">
        <f t="shared" si="4"/>
        <v>2.5458248472505089</v>
      </c>
      <c r="J20" s="18"/>
      <c r="K20" s="18">
        <f t="shared" si="5"/>
        <v>6.8941751527494901</v>
      </c>
      <c r="L20" s="1"/>
      <c r="M20" s="1"/>
    </row>
    <row r="21" spans="1:13">
      <c r="A21" s="4" t="s">
        <v>61</v>
      </c>
      <c r="B21" s="4"/>
      <c r="C21" s="4" t="s">
        <v>45</v>
      </c>
      <c r="D21" s="24">
        <v>119.1</v>
      </c>
      <c r="E21" s="4" t="s">
        <v>53</v>
      </c>
      <c r="F21" s="4">
        <v>5000</v>
      </c>
      <c r="G21" s="22">
        <v>49.1</v>
      </c>
      <c r="H21" s="18">
        <f t="shared" si="3"/>
        <v>125</v>
      </c>
      <c r="I21" s="18">
        <f t="shared" si="4"/>
        <v>2.5458248472505089</v>
      </c>
      <c r="J21" s="18"/>
      <c r="K21" s="18">
        <f t="shared" si="5"/>
        <v>6.8941751527494901</v>
      </c>
      <c r="L21" s="1"/>
      <c r="M21" s="1"/>
    </row>
    <row r="22" spans="1:13">
      <c r="A22" s="4" t="s">
        <v>62</v>
      </c>
      <c r="B22" s="4"/>
      <c r="C22" s="4" t="s">
        <v>45</v>
      </c>
      <c r="D22" s="24">
        <v>119.2</v>
      </c>
      <c r="E22" s="4" t="s">
        <v>46</v>
      </c>
      <c r="F22" s="4">
        <v>5000</v>
      </c>
      <c r="G22" s="22">
        <v>49.9</v>
      </c>
      <c r="H22" s="18">
        <f t="shared" si="3"/>
        <v>125</v>
      </c>
      <c r="I22" s="18">
        <f>H22/G22</f>
        <v>2.5050100200400802</v>
      </c>
      <c r="J22" s="18"/>
      <c r="K22" s="18">
        <f>12-I22-2.56</f>
        <v>6.9349899799599193</v>
      </c>
      <c r="L22" s="1"/>
      <c r="M22" s="1"/>
    </row>
    <row r="23" spans="1:13">
      <c r="A23" s="4" t="s">
        <v>63</v>
      </c>
      <c r="B23" s="4"/>
      <c r="C23" s="4" t="s">
        <v>45</v>
      </c>
      <c r="D23" s="24">
        <v>119.2</v>
      </c>
      <c r="E23" s="4" t="s">
        <v>47</v>
      </c>
      <c r="F23" s="4">
        <v>5000</v>
      </c>
      <c r="G23" s="22">
        <v>49.9</v>
      </c>
      <c r="H23" s="18">
        <f t="shared" si="3"/>
        <v>125</v>
      </c>
      <c r="I23" s="18">
        <f t="shared" ref="I23:I29" si="6">H23/G23</f>
        <v>2.5050100200400802</v>
      </c>
      <c r="J23" s="18"/>
      <c r="K23" s="18">
        <f t="shared" ref="K23:K29" si="7">12-I23-2.56</f>
        <v>6.9349899799599193</v>
      </c>
      <c r="L23" s="1"/>
      <c r="M23" s="1"/>
    </row>
    <row r="24" spans="1:13">
      <c r="A24" s="4" t="s">
        <v>64</v>
      </c>
      <c r="B24" s="4"/>
      <c r="C24" s="4" t="s">
        <v>45</v>
      </c>
      <c r="D24" s="24">
        <v>119.2</v>
      </c>
      <c r="E24" s="4" t="s">
        <v>48</v>
      </c>
      <c r="F24" s="4">
        <v>5000</v>
      </c>
      <c r="G24" s="22">
        <v>49.9</v>
      </c>
      <c r="H24" s="18">
        <f t="shared" si="3"/>
        <v>125</v>
      </c>
      <c r="I24" s="18">
        <f t="shared" si="6"/>
        <v>2.5050100200400802</v>
      </c>
      <c r="J24" s="18"/>
      <c r="K24" s="18">
        <f t="shared" si="7"/>
        <v>6.9349899799599193</v>
      </c>
      <c r="L24" s="1"/>
      <c r="M24" s="1"/>
    </row>
    <row r="25" spans="1:13">
      <c r="A25" s="4" t="s">
        <v>65</v>
      </c>
      <c r="B25" s="4"/>
      <c r="C25" s="4" t="s">
        <v>45</v>
      </c>
      <c r="D25" s="24">
        <v>119.2</v>
      </c>
      <c r="E25" s="4" t="s">
        <v>49</v>
      </c>
      <c r="F25" s="4">
        <v>5000</v>
      </c>
      <c r="G25" s="22">
        <v>49.9</v>
      </c>
      <c r="H25" s="18">
        <f t="shared" si="3"/>
        <v>125</v>
      </c>
      <c r="I25" s="18">
        <f t="shared" si="6"/>
        <v>2.5050100200400802</v>
      </c>
      <c r="J25" s="18"/>
      <c r="K25" s="18">
        <f t="shared" si="7"/>
        <v>6.9349899799599193</v>
      </c>
      <c r="L25" s="1"/>
      <c r="M25" s="1"/>
    </row>
    <row r="26" spans="1:13">
      <c r="A26" s="4" t="s">
        <v>66</v>
      </c>
      <c r="B26" s="4"/>
      <c r="C26" s="4" t="s">
        <v>45</v>
      </c>
      <c r="D26" s="24">
        <v>119.2</v>
      </c>
      <c r="E26" s="4" t="s">
        <v>50</v>
      </c>
      <c r="F26" s="4">
        <v>5000</v>
      </c>
      <c r="G26" s="22">
        <v>49.9</v>
      </c>
      <c r="H26" s="18">
        <f t="shared" si="3"/>
        <v>125</v>
      </c>
      <c r="I26" s="18">
        <f t="shared" si="6"/>
        <v>2.5050100200400802</v>
      </c>
      <c r="J26" s="18"/>
      <c r="K26" s="18">
        <f t="shared" si="7"/>
        <v>6.9349899799599193</v>
      </c>
      <c r="L26" s="1"/>
      <c r="M26" s="1"/>
    </row>
    <row r="27" spans="1:13">
      <c r="A27" s="4" t="s">
        <v>67</v>
      </c>
      <c r="B27" s="4"/>
      <c r="C27" s="4" t="s">
        <v>45</v>
      </c>
      <c r="D27" s="24">
        <v>119.2</v>
      </c>
      <c r="E27" s="4" t="s">
        <v>51</v>
      </c>
      <c r="F27" s="4">
        <v>5000</v>
      </c>
      <c r="G27" s="22">
        <v>49.9</v>
      </c>
      <c r="H27" s="18">
        <f t="shared" si="3"/>
        <v>125</v>
      </c>
      <c r="I27" s="18">
        <f t="shared" si="6"/>
        <v>2.5050100200400802</v>
      </c>
      <c r="J27" s="18"/>
      <c r="K27" s="18">
        <f t="shared" si="7"/>
        <v>6.9349899799599193</v>
      </c>
      <c r="L27" s="1"/>
      <c r="M27" s="1"/>
    </row>
    <row r="28" spans="1:13">
      <c r="A28" s="4" t="s">
        <v>68</v>
      </c>
      <c r="B28" s="4"/>
      <c r="C28" s="4" t="s">
        <v>45</v>
      </c>
      <c r="D28" s="24">
        <v>119.2</v>
      </c>
      <c r="E28" s="4" t="s">
        <v>52</v>
      </c>
      <c r="F28" s="4">
        <v>5000</v>
      </c>
      <c r="G28" s="22">
        <v>49.9</v>
      </c>
      <c r="H28" s="18">
        <f t="shared" si="3"/>
        <v>125</v>
      </c>
      <c r="I28" s="18">
        <f t="shared" si="6"/>
        <v>2.5050100200400802</v>
      </c>
      <c r="J28" s="18"/>
      <c r="K28" s="18">
        <f t="shared" si="7"/>
        <v>6.9349899799599193</v>
      </c>
      <c r="L28" s="1"/>
      <c r="M28" s="1"/>
    </row>
    <row r="29" spans="1:13">
      <c r="A29" s="4" t="s">
        <v>69</v>
      </c>
      <c r="B29" s="4"/>
      <c r="C29" s="4" t="s">
        <v>45</v>
      </c>
      <c r="D29" s="24">
        <v>119.2</v>
      </c>
      <c r="E29" s="4" t="s">
        <v>53</v>
      </c>
      <c r="F29" s="4">
        <v>5000</v>
      </c>
      <c r="G29" s="22">
        <v>49.9</v>
      </c>
      <c r="H29" s="18">
        <f t="shared" si="3"/>
        <v>125</v>
      </c>
      <c r="I29" s="18">
        <f t="shared" si="6"/>
        <v>2.5050100200400802</v>
      </c>
      <c r="J29" s="18"/>
      <c r="K29" s="18">
        <f t="shared" si="7"/>
        <v>6.9349899799599193</v>
      </c>
      <c r="L29" s="1"/>
      <c r="M29" s="1"/>
    </row>
    <row r="30" spans="1:13">
      <c r="A30" s="4"/>
      <c r="B30" s="5"/>
      <c r="C30" s="5"/>
      <c r="D30" s="25"/>
      <c r="F30" s="5"/>
      <c r="G30" s="5"/>
      <c r="H30" s="5"/>
      <c r="I30" s="5"/>
      <c r="J30" s="5"/>
      <c r="K30" s="5"/>
      <c r="L30" s="1"/>
      <c r="M30" s="1"/>
    </row>
    <row r="31" spans="1:13">
      <c r="A31" s="29" t="s">
        <v>31</v>
      </c>
      <c r="B31" s="29"/>
      <c r="C31" s="29"/>
      <c r="D31" s="25"/>
      <c r="F31" s="5"/>
      <c r="G31" s="5"/>
      <c r="H31" s="5"/>
      <c r="I31" s="5"/>
      <c r="J31" s="5"/>
      <c r="K31" s="5"/>
      <c r="L31" s="1"/>
      <c r="M31" s="1"/>
    </row>
    <row r="32" spans="1:13">
      <c r="A32" s="6"/>
      <c r="B32" s="5"/>
      <c r="C32" s="5"/>
      <c r="D32" s="25"/>
      <c r="E32" s="5"/>
      <c r="F32" s="5"/>
      <c r="G32" s="5"/>
      <c r="H32" s="5"/>
      <c r="I32" s="5"/>
      <c r="J32" s="5"/>
      <c r="K32" s="5"/>
      <c r="L32" s="1"/>
      <c r="M32" s="1"/>
    </row>
    <row r="33" spans="1:13">
      <c r="A33" s="5"/>
      <c r="B33" s="5"/>
      <c r="C33" s="5"/>
      <c r="D33" s="25"/>
      <c r="E33" s="5"/>
      <c r="F33" s="5"/>
      <c r="G33" s="5"/>
      <c r="H33" s="5"/>
      <c r="I33" s="5"/>
      <c r="J33" s="5"/>
      <c r="K33" s="5"/>
      <c r="L33" s="1"/>
      <c r="M33" s="1"/>
    </row>
    <row r="34" spans="1:13">
      <c r="A34" s="17" t="s">
        <v>14</v>
      </c>
      <c r="B34" s="4"/>
      <c r="C34" s="4" t="s">
        <v>29</v>
      </c>
      <c r="D34" s="26">
        <v>44334</v>
      </c>
      <c r="E34" s="4" t="s">
        <v>15</v>
      </c>
      <c r="F34" s="4" t="s">
        <v>30</v>
      </c>
      <c r="G34" s="5"/>
      <c r="H34" s="5"/>
      <c r="K34" s="5"/>
      <c r="L34" s="1"/>
      <c r="M34" s="1"/>
    </row>
    <row r="35" spans="1:13">
      <c r="A35" s="17" t="s">
        <v>8</v>
      </c>
      <c r="B35" s="17" t="s">
        <v>12</v>
      </c>
      <c r="C35" s="4" t="s">
        <v>9</v>
      </c>
      <c r="D35" s="16" t="s">
        <v>13</v>
      </c>
      <c r="E35" s="4" t="s">
        <v>10</v>
      </c>
      <c r="F35" s="19" t="s">
        <v>37</v>
      </c>
      <c r="G35" s="4" t="s">
        <v>11</v>
      </c>
      <c r="H35" s="23" t="s">
        <v>38</v>
      </c>
      <c r="K35" s="5"/>
      <c r="L35" s="1"/>
      <c r="M35" s="1"/>
    </row>
    <row r="36" spans="1:13">
      <c r="J36" s="1"/>
      <c r="K36" s="1"/>
      <c r="L36" s="1"/>
      <c r="M36" s="1"/>
    </row>
    <row r="37" spans="1:13">
      <c r="B37" s="1"/>
      <c r="L37" s="1"/>
      <c r="M37" s="1"/>
    </row>
    <row r="38" spans="1:13">
      <c r="B38" s="1"/>
      <c r="C38" s="20"/>
      <c r="L38" s="1"/>
      <c r="M38" s="1"/>
    </row>
    <row r="39" spans="1:13">
      <c r="B39" s="1"/>
      <c r="C39" s="20"/>
      <c r="L39" s="1"/>
      <c r="M39" s="1"/>
    </row>
    <row r="40" spans="1:13">
      <c r="B40" s="1"/>
      <c r="L40" s="1"/>
      <c r="M40" s="1"/>
    </row>
    <row r="41" spans="1:13">
      <c r="B41" s="1"/>
      <c r="L41" s="1"/>
      <c r="M41" s="1"/>
    </row>
    <row r="42" spans="1:13">
      <c r="B42" s="1"/>
      <c r="C42" s="20"/>
      <c r="L42" s="1"/>
    </row>
    <row r="43" spans="1:13">
      <c r="B43" s="1"/>
      <c r="C43" s="20"/>
      <c r="L43" s="1"/>
    </row>
    <row r="44" spans="1:13">
      <c r="L44" s="1"/>
    </row>
    <row r="45" spans="1:13">
      <c r="L45" s="1"/>
    </row>
    <row r="46" spans="1:13">
      <c r="L46" s="1"/>
    </row>
    <row r="47" spans="1:13">
      <c r="L47" s="1"/>
    </row>
    <row r="48" spans="1:13">
      <c r="L48" s="1"/>
    </row>
    <row r="49" spans="12:12">
      <c r="L49" s="1"/>
    </row>
    <row r="50" spans="12:12">
      <c r="L50" s="1"/>
    </row>
    <row r="51" spans="12:12">
      <c r="L51" s="1"/>
    </row>
    <row r="52" spans="12:12">
      <c r="L52" s="1"/>
    </row>
    <row r="53" spans="12:12">
      <c r="L53" s="1"/>
    </row>
    <row r="54" spans="12:12">
      <c r="L54" s="1"/>
    </row>
    <row r="55" spans="12:12">
      <c r="L55" s="1"/>
    </row>
    <row r="56" spans="12:12">
      <c r="L56" s="1"/>
    </row>
    <row r="57" spans="12:12">
      <c r="L57" s="1"/>
    </row>
    <row r="58" spans="12:12">
      <c r="L58" s="1"/>
    </row>
    <row r="59" spans="12:12">
      <c r="L59" s="1"/>
    </row>
    <row r="60" spans="12:12">
      <c r="L60" s="1"/>
    </row>
    <row r="61" spans="12:12">
      <c r="L61" s="1"/>
    </row>
    <row r="62" spans="12:12">
      <c r="L62" s="1"/>
    </row>
    <row r="63" spans="12:12">
      <c r="L63" s="1"/>
    </row>
    <row r="64" spans="12:12">
      <c r="L64" s="1"/>
    </row>
    <row r="65" spans="12:13">
      <c r="L65" s="1"/>
    </row>
    <row r="66" spans="12:13">
      <c r="L66" s="1"/>
    </row>
    <row r="67" spans="12:13">
      <c r="L67" s="1"/>
    </row>
    <row r="68" spans="12:13">
      <c r="L68" s="1"/>
    </row>
    <row r="69" spans="12:13">
      <c r="L69" s="1"/>
      <c r="M69" s="1"/>
    </row>
    <row r="70" spans="12:13">
      <c r="L70" s="1"/>
      <c r="M70" s="1"/>
    </row>
    <row r="71" spans="12:13">
      <c r="L71" s="1"/>
      <c r="M71" s="1"/>
    </row>
    <row r="72" spans="12:13">
      <c r="L72" s="1"/>
      <c r="M72" s="1"/>
    </row>
    <row r="73" spans="12:13">
      <c r="L73" s="1"/>
      <c r="M73" s="1"/>
    </row>
    <row r="74" spans="12:13">
      <c r="L74" s="1"/>
      <c r="M74" s="1"/>
    </row>
    <row r="75" spans="12:13">
      <c r="L75" s="1"/>
      <c r="M75" s="1"/>
    </row>
    <row r="76" spans="12:13">
      <c r="L76" s="1"/>
      <c r="M76" s="1"/>
    </row>
    <row r="77" spans="12:13">
      <c r="L77" s="1"/>
      <c r="M77" s="1"/>
    </row>
  </sheetData>
  <mergeCells count="1">
    <mergeCell ref="A31:C31"/>
  </mergeCells>
  <phoneticPr fontId="12" type="noConversion"/>
  <hyperlinks>
    <hyperlink ref="F35" r:id="rId1" xr:uid="{D8ED0D81-6353-4868-BBB9-D2D3CDC10EA9}"/>
  </hyperlinks>
  <pageMargins left="0.7" right="0.7" top="0.75" bottom="0.75" header="0.3" footer="0.3"/>
  <pageSetup scale="54" orientation="landscape" horizontalDpi="4294967292" verticalDpi="4294967292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Microsoft Office User</cp:lastModifiedBy>
  <cp:lastPrinted>2021-05-17T12:48:58Z</cp:lastPrinted>
  <dcterms:created xsi:type="dcterms:W3CDTF">2018-11-27T14:11:25Z</dcterms:created>
  <dcterms:modified xsi:type="dcterms:W3CDTF">2021-05-17T12:49:05Z</dcterms:modified>
</cp:coreProperties>
</file>