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3EC7C99C-13F8-1141-B3B6-F098932CAC42}" xr6:coauthVersionLast="46" xr6:coauthVersionMax="46" xr10:uidLastSave="{00000000-0000-0000-0000-000000000000}"/>
  <bookViews>
    <workbookView xWindow="6580" yWindow="2240" windowWidth="33980" windowHeight="19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2" i="1" l="1"/>
  <c r="H37" i="1"/>
  <c r="I37" i="1" s="1"/>
  <c r="K37" i="1" s="1"/>
  <c r="H36" i="1"/>
  <c r="I36" i="1" s="1"/>
  <c r="K36" i="1" s="1"/>
  <c r="N13" i="1" s="1"/>
  <c r="H35" i="1"/>
  <c r="I35" i="1" s="1"/>
  <c r="K35" i="1" s="1"/>
  <c r="H34" i="1"/>
  <c r="I34" i="1" s="1"/>
  <c r="K34" i="1" s="1"/>
  <c r="H33" i="1"/>
  <c r="I33" i="1" s="1"/>
  <c r="K33" i="1" s="1"/>
  <c r="H32" i="1"/>
  <c r="I32" i="1" s="1"/>
  <c r="K32" i="1" s="1"/>
  <c r="H31" i="1"/>
  <c r="I31" i="1" s="1"/>
  <c r="K31" i="1" s="1"/>
  <c r="H30" i="1"/>
  <c r="I30" i="1" s="1"/>
  <c r="K30" i="1" s="1"/>
  <c r="H29" i="1"/>
  <c r="I29" i="1" s="1"/>
  <c r="K29" i="1" s="1"/>
  <c r="H28" i="1"/>
  <c r="I28" i="1" s="1"/>
  <c r="K28" i="1" s="1"/>
  <c r="N12" i="1" s="1"/>
  <c r="H27" i="1"/>
  <c r="I27" i="1" s="1"/>
  <c r="K27" i="1" s="1"/>
  <c r="H26" i="1"/>
  <c r="I26" i="1" s="1"/>
  <c r="K26" i="1" s="1"/>
  <c r="H25" i="1"/>
  <c r="I25" i="1" s="1"/>
  <c r="K25" i="1" s="1"/>
  <c r="H24" i="1"/>
  <c r="I24" i="1" s="1"/>
  <c r="K24" i="1" s="1"/>
  <c r="H23" i="1"/>
  <c r="I23" i="1" s="1"/>
  <c r="K23" i="1" s="1"/>
  <c r="I22" i="1"/>
  <c r="M12" i="1" s="1"/>
  <c r="K22" i="1" l="1"/>
  <c r="M13" i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N11" i="1" s="1"/>
  <c r="J13" i="1"/>
  <c r="K13" i="1" s="1"/>
  <c r="J12" i="1"/>
  <c r="K12" i="1" s="1"/>
  <c r="J6" i="1"/>
  <c r="K6" i="1" s="1"/>
  <c r="N10" i="1" s="1"/>
  <c r="J7" i="1"/>
  <c r="K7" i="1" s="1"/>
  <c r="J8" i="1"/>
  <c r="K8" i="1" s="1"/>
  <c r="J9" i="1"/>
  <c r="K9" i="1" s="1"/>
  <c r="J10" i="1"/>
  <c r="K10" i="1"/>
  <c r="J11" i="1"/>
  <c r="K11" i="1" s="1"/>
  <c r="M10" i="1" l="1"/>
  <c r="M11" i="1"/>
</calcChain>
</file>

<file path=xl/sharedStrings.xml><?xml version="1.0" encoding="utf-8"?>
<sst xmlns="http://schemas.openxmlformats.org/spreadsheetml/2006/main" count="153" uniqueCount="85">
  <si>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</si>
  <si>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</si>
  <si>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</si>
  <si>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</si>
  <si>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</si>
  <si>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</si>
  <si>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</si>
  <si>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</si>
  <si>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</si>
  <si>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</si>
  <si>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</si>
  <si>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</si>
  <si>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</si>
  <si>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</si>
  <si>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</si>
  <si>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</si>
  <si>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</si>
  <si>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</si>
  <si>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</si>
  <si>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</si>
  <si>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</si>
  <si>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</si>
  <si>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</si>
  <si>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</si>
  <si>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</si>
  <si>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</si>
  <si>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</si>
  <si>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</si>
  <si>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</si>
  <si>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</si>
  <si>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</si>
  <si>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</si>
  <si>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</si>
  <si>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</si>
  <si>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</si>
  <si>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</si>
  <si>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</si>
  <si>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</si>
  <si>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</si>
  <si>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HT3</t>
  </si>
  <si>
    <t>HT4</t>
  </si>
  <si>
    <t>HT5</t>
  </si>
  <si>
    <t>HT6</t>
  </si>
  <si>
    <t>HT7</t>
  </si>
  <si>
    <t>HT8</t>
  </si>
  <si>
    <t>Plasmid</t>
  </si>
  <si>
    <t>PCR</t>
  </si>
  <si>
    <t>KROL326</t>
  </si>
  <si>
    <t>KROL177</t>
  </si>
  <si>
    <t>KROL178</t>
  </si>
  <si>
    <t>KROL179</t>
  </si>
  <si>
    <t>KROL180</t>
  </si>
  <si>
    <t>KROL181</t>
  </si>
  <si>
    <t>KROL182</t>
  </si>
  <si>
    <t>KROL253</t>
  </si>
  <si>
    <t>HT9</t>
  </si>
  <si>
    <t>HT10</t>
  </si>
  <si>
    <t>HT11</t>
  </si>
  <si>
    <t>HT12</t>
  </si>
  <si>
    <t>HT13</t>
  </si>
  <si>
    <t>HT14</t>
  </si>
  <si>
    <t>HT15</t>
  </si>
  <si>
    <t>HT16</t>
  </si>
  <si>
    <t>HT17</t>
  </si>
  <si>
    <t>HT18</t>
  </si>
  <si>
    <t>HT19</t>
  </si>
  <si>
    <t>HT20</t>
  </si>
  <si>
    <t>HT21</t>
  </si>
  <si>
    <t>HT22</t>
  </si>
  <si>
    <t>HT23</t>
  </si>
  <si>
    <t>HT24</t>
  </si>
  <si>
    <t>HT25</t>
  </si>
  <si>
    <t>HT26</t>
  </si>
  <si>
    <t>HT27</t>
  </si>
  <si>
    <t>HT28</t>
  </si>
  <si>
    <t>HT29</t>
  </si>
  <si>
    <t>HT30</t>
  </si>
  <si>
    <t>HT31</t>
  </si>
  <si>
    <t>HT32</t>
  </si>
  <si>
    <t>Template</t>
  </si>
  <si>
    <t>Water</t>
  </si>
  <si>
    <t>89-1</t>
  </si>
  <si>
    <t>89-2</t>
  </si>
  <si>
    <t>KROL257</t>
  </si>
  <si>
    <t>KROL325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</si>
</sst>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2" fillId="0" borderId="0" xfId="0" applyNumberFormat="1" applyFont="1"/>
    <xf numFmtId="2" fontId="0" fillId="0" borderId="0" xfId="0" applyNumberFormat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85"/>
  <sheetViews>
    <sheetView tabSelected="1" workbookViewId="0">
      <selection activeCell="J25" sqref="J25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7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3" max="13" width="10.83203125" bestFit="1" customWidth="1"/>
    <col min="14" max="14" width="12.6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4">
      <c r="A4" s="4"/>
      <c r="B4" s="4"/>
      <c r="C4" s="3"/>
      <c r="D4" s="16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4" ht="34">
      <c r="A5" s="4"/>
      <c r="B5" s="4"/>
      <c r="C5" s="3"/>
      <c r="D5" s="16"/>
      <c r="E5" s="3"/>
      <c r="F5" s="4"/>
      <c r="G5" s="4"/>
      <c r="H5" s="16" t="s">
        <v>17</v>
      </c>
      <c r="I5" s="21" t="s">
        <v>32</v>
      </c>
      <c r="J5" s="21" t="s">
        <v>33</v>
      </c>
      <c r="K5" s="21" t="s">
        <v>34</v>
      </c>
      <c r="L5" s="1"/>
      <c r="M5" s="1"/>
    </row>
    <row r="6" spans="1:14">
      <c r="A6" s="4" t="s">
        <v>35</v>
      </c>
      <c r="B6" s="4"/>
      <c r="C6" s="3" t="s">
        <v>45</v>
      </c>
      <c r="D6" s="24" t="s">
        <v>81</v>
      </c>
      <c r="E6" s="3" t="s">
        <v>83</v>
      </c>
      <c r="F6" s="4">
        <v>6400</v>
      </c>
      <c r="G6" s="22">
        <v>317.89999999999998</v>
      </c>
      <c r="H6" s="16"/>
      <c r="I6" s="21"/>
      <c r="J6" s="18">
        <f t="shared" ref="J6:J8" si="0">1*(200/G6)</f>
        <v>0.62912865681031771</v>
      </c>
      <c r="K6" s="18">
        <f t="shared" ref="K6:K8" si="1">12-J6-2.56</f>
        <v>8.8108713431896817</v>
      </c>
      <c r="L6" s="1"/>
      <c r="M6" s="1"/>
    </row>
    <row r="7" spans="1:14">
      <c r="A7" s="4" t="s">
        <v>36</v>
      </c>
      <c r="B7" s="4"/>
      <c r="C7" s="3" t="s">
        <v>45</v>
      </c>
      <c r="D7" s="24" t="s">
        <v>81</v>
      </c>
      <c r="E7" s="3" t="s">
        <v>84</v>
      </c>
      <c r="F7" s="4">
        <v>6400</v>
      </c>
      <c r="G7" s="22">
        <v>317.89999999999998</v>
      </c>
      <c r="H7" s="16"/>
      <c r="I7" s="21"/>
      <c r="J7" s="18">
        <f t="shared" si="0"/>
        <v>0.62912865681031771</v>
      </c>
      <c r="K7" s="18">
        <f t="shared" si="1"/>
        <v>8.8108713431896817</v>
      </c>
      <c r="L7" s="1"/>
      <c r="M7" s="1"/>
    </row>
    <row r="8" spans="1:14">
      <c r="A8" s="4" t="s">
        <v>39</v>
      </c>
      <c r="B8" s="4"/>
      <c r="C8" s="3" t="s">
        <v>45</v>
      </c>
      <c r="D8" s="24" t="s">
        <v>81</v>
      </c>
      <c r="E8" s="3" t="s">
        <v>48</v>
      </c>
      <c r="F8" s="4">
        <v>6400</v>
      </c>
      <c r="G8" s="22">
        <v>317.89999999999998</v>
      </c>
      <c r="H8" s="16"/>
      <c r="I8" s="21"/>
      <c r="J8" s="18">
        <f t="shared" si="0"/>
        <v>0.62912865681031771</v>
      </c>
      <c r="K8" s="18">
        <f t="shared" si="1"/>
        <v>8.8108713431896817</v>
      </c>
      <c r="L8" s="1"/>
      <c r="M8" s="1"/>
    </row>
    <row r="9" spans="1:14">
      <c r="A9" s="4" t="s">
        <v>40</v>
      </c>
      <c r="B9" s="4"/>
      <c r="C9" s="4" t="s">
        <v>45</v>
      </c>
      <c r="D9" s="24" t="s">
        <v>81</v>
      </c>
      <c r="E9" s="3" t="s">
        <v>49</v>
      </c>
      <c r="F9" s="4">
        <v>6400</v>
      </c>
      <c r="G9" s="22">
        <v>317.89999999999998</v>
      </c>
      <c r="H9" s="18"/>
      <c r="I9" s="18"/>
      <c r="J9" s="18">
        <f t="shared" ref="J9:J14" si="2">1*(200/G9)</f>
        <v>0.62912865681031771</v>
      </c>
      <c r="K9" s="18">
        <f t="shared" ref="K9:K14" si="3">12-J9-2.56</f>
        <v>8.8108713431896817</v>
      </c>
      <c r="L9" s="1"/>
      <c r="M9" s="1" t="s">
        <v>79</v>
      </c>
      <c r="N9" t="s">
        <v>80</v>
      </c>
    </row>
    <row r="10" spans="1:14">
      <c r="A10" s="4" t="s">
        <v>41</v>
      </c>
      <c r="B10" s="4"/>
      <c r="C10" s="4" t="s">
        <v>45</v>
      </c>
      <c r="D10" s="24" t="s">
        <v>81</v>
      </c>
      <c r="E10" s="3" t="s">
        <v>50</v>
      </c>
      <c r="F10" s="4">
        <v>6400</v>
      </c>
      <c r="G10" s="22">
        <v>317.89999999999998</v>
      </c>
      <c r="H10" s="18"/>
      <c r="I10" s="18"/>
      <c r="J10" s="18">
        <f t="shared" si="2"/>
        <v>0.62912865681031771</v>
      </c>
      <c r="K10" s="18">
        <f t="shared" si="3"/>
        <v>8.8108713431896817</v>
      </c>
      <c r="L10" s="1">
        <v>89.1</v>
      </c>
      <c r="M10" s="28">
        <f>J6*9</f>
        <v>5.6621579112928595</v>
      </c>
      <c r="N10" s="29">
        <f>K6*9</f>
        <v>79.297842088707142</v>
      </c>
    </row>
    <row r="11" spans="1:14">
      <c r="A11" s="4" t="s">
        <v>42</v>
      </c>
      <c r="B11" s="4"/>
      <c r="C11" s="4" t="s">
        <v>45</v>
      </c>
      <c r="D11" s="24" t="s">
        <v>81</v>
      </c>
      <c r="E11" s="3" t="s">
        <v>51</v>
      </c>
      <c r="F11" s="4">
        <v>6400</v>
      </c>
      <c r="G11" s="22">
        <v>317.89999999999998</v>
      </c>
      <c r="H11" s="18"/>
      <c r="I11" s="18"/>
      <c r="J11" s="18">
        <f t="shared" si="2"/>
        <v>0.62912865681031771</v>
      </c>
      <c r="K11" s="18">
        <f t="shared" si="3"/>
        <v>8.8108713431896817</v>
      </c>
      <c r="L11" s="1">
        <v>89.2</v>
      </c>
      <c r="M11" s="28">
        <f>J14*9</f>
        <v>5.178365937859609</v>
      </c>
      <c r="N11" s="28">
        <f>K14*9</f>
        <v>79.781634062140384</v>
      </c>
    </row>
    <row r="12" spans="1:14">
      <c r="A12" s="4" t="s">
        <v>43</v>
      </c>
      <c r="B12" s="4"/>
      <c r="C12" s="4" t="s">
        <v>45</v>
      </c>
      <c r="D12" s="24" t="s">
        <v>81</v>
      </c>
      <c r="E12" s="3" t="s">
        <v>52</v>
      </c>
      <c r="F12" s="4">
        <v>6400</v>
      </c>
      <c r="G12" s="22">
        <v>317.89999999999998</v>
      </c>
      <c r="H12" s="18"/>
      <c r="I12" s="18"/>
      <c r="J12" s="18">
        <f t="shared" si="2"/>
        <v>0.62912865681031771</v>
      </c>
      <c r="K12" s="18">
        <f t="shared" si="3"/>
        <v>8.8108713431896817</v>
      </c>
      <c r="L12" s="1">
        <v>108.1</v>
      </c>
      <c r="M12" s="28">
        <f>I22*9</f>
        <v>20.017793594306049</v>
      </c>
      <c r="N12" s="29">
        <f>K28*9</f>
        <v>64.942206405693938</v>
      </c>
    </row>
    <row r="13" spans="1:14">
      <c r="A13" s="4" t="s">
        <v>44</v>
      </c>
      <c r="B13" s="4"/>
      <c r="C13" s="4" t="s">
        <v>45</v>
      </c>
      <c r="D13" s="24" t="s">
        <v>81</v>
      </c>
      <c r="E13" s="3" t="s">
        <v>53</v>
      </c>
      <c r="F13" s="4">
        <v>6400</v>
      </c>
      <c r="G13" s="22">
        <v>317.89999999999998</v>
      </c>
      <c r="H13" s="18"/>
      <c r="I13" s="18"/>
      <c r="J13" s="18">
        <f t="shared" si="2"/>
        <v>0.62912865681031771</v>
      </c>
      <c r="K13" s="18">
        <f t="shared" si="3"/>
        <v>8.8108713431896817</v>
      </c>
      <c r="L13" s="1">
        <v>108.2</v>
      </c>
      <c r="M13" s="28">
        <f>I30*9</f>
        <v>37.25165562913908</v>
      </c>
      <c r="N13" s="29">
        <f>K36*9</f>
        <v>47.708344370860928</v>
      </c>
    </row>
    <row r="14" spans="1:14">
      <c r="A14" s="4" t="s">
        <v>55</v>
      </c>
      <c r="B14" s="4"/>
      <c r="C14" s="3" t="s">
        <v>45</v>
      </c>
      <c r="D14" s="24" t="s">
        <v>82</v>
      </c>
      <c r="E14" s="3" t="s">
        <v>83</v>
      </c>
      <c r="F14" s="4">
        <v>6400</v>
      </c>
      <c r="G14" s="22">
        <v>347.6</v>
      </c>
      <c r="H14" s="18"/>
      <c r="I14" s="18"/>
      <c r="J14" s="18">
        <f t="shared" si="2"/>
        <v>0.57537399309551207</v>
      </c>
      <c r="K14" s="18">
        <f t="shared" si="3"/>
        <v>8.8646260069044871</v>
      </c>
      <c r="L14" s="1"/>
      <c r="M14" s="1"/>
    </row>
    <row r="15" spans="1:14">
      <c r="A15" s="4" t="s">
        <v>56</v>
      </c>
      <c r="B15" s="4"/>
      <c r="C15" s="3" t="s">
        <v>45</v>
      </c>
      <c r="D15" s="24" t="s">
        <v>82</v>
      </c>
      <c r="E15" s="3" t="s">
        <v>84</v>
      </c>
      <c r="F15" s="4">
        <v>6400</v>
      </c>
      <c r="G15" s="22">
        <v>347.6</v>
      </c>
      <c r="H15" s="18"/>
      <c r="I15" s="18"/>
      <c r="J15" s="18">
        <f t="shared" ref="J15:J21" si="4">1*(200/G15)</f>
        <v>0.57537399309551207</v>
      </c>
      <c r="K15" s="18">
        <f t="shared" ref="K15:K23" si="5">12-J15-2.56</f>
        <v>8.8646260069044871</v>
      </c>
      <c r="L15" s="1"/>
      <c r="M15" s="1"/>
    </row>
    <row r="16" spans="1:14">
      <c r="A16" s="4" t="s">
        <v>57</v>
      </c>
      <c r="B16" s="4"/>
      <c r="C16" s="3" t="s">
        <v>45</v>
      </c>
      <c r="D16" s="24" t="s">
        <v>82</v>
      </c>
      <c r="E16" s="3" t="s">
        <v>48</v>
      </c>
      <c r="F16" s="4">
        <v>6400</v>
      </c>
      <c r="G16" s="22">
        <v>347.6</v>
      </c>
      <c r="H16" s="18"/>
      <c r="I16" s="18"/>
      <c r="J16" s="18">
        <f t="shared" si="4"/>
        <v>0.57537399309551207</v>
      </c>
      <c r="K16" s="18">
        <f t="shared" si="5"/>
        <v>8.8646260069044871</v>
      </c>
      <c r="L16" s="1"/>
      <c r="M16" s="1"/>
    </row>
    <row r="17" spans="1:13">
      <c r="A17" s="4" t="s">
        <v>58</v>
      </c>
      <c r="B17" s="4"/>
      <c r="C17" s="4" t="s">
        <v>45</v>
      </c>
      <c r="D17" s="24" t="s">
        <v>82</v>
      </c>
      <c r="E17" s="3" t="s">
        <v>49</v>
      </c>
      <c r="F17" s="4">
        <v>6400</v>
      </c>
      <c r="G17" s="22">
        <v>347.6</v>
      </c>
      <c r="H17" s="18"/>
      <c r="I17" s="18"/>
      <c r="J17" s="18">
        <f t="shared" si="4"/>
        <v>0.57537399309551207</v>
      </c>
      <c r="K17" s="18">
        <f t="shared" si="5"/>
        <v>8.8646260069044871</v>
      </c>
      <c r="L17" s="1"/>
      <c r="M17" s="1"/>
    </row>
    <row r="18" spans="1:13">
      <c r="A18" s="4" t="s">
        <v>59</v>
      </c>
      <c r="B18" s="4"/>
      <c r="C18" s="4" t="s">
        <v>45</v>
      </c>
      <c r="D18" s="24" t="s">
        <v>82</v>
      </c>
      <c r="E18" s="3" t="s">
        <v>50</v>
      </c>
      <c r="F18" s="4">
        <v>6400</v>
      </c>
      <c r="G18" s="22">
        <v>347.6</v>
      </c>
      <c r="H18" s="18"/>
      <c r="I18" s="18"/>
      <c r="J18" s="18">
        <f t="shared" si="4"/>
        <v>0.57537399309551207</v>
      </c>
      <c r="K18" s="18">
        <f t="shared" si="5"/>
        <v>8.8646260069044871</v>
      </c>
      <c r="L18" s="1"/>
      <c r="M18" s="1"/>
    </row>
    <row r="19" spans="1:13">
      <c r="A19" s="4" t="s">
        <v>60</v>
      </c>
      <c r="B19" s="4"/>
      <c r="C19" s="4" t="s">
        <v>45</v>
      </c>
      <c r="D19" s="24" t="s">
        <v>82</v>
      </c>
      <c r="E19" s="3" t="s">
        <v>51</v>
      </c>
      <c r="F19" s="4">
        <v>6400</v>
      </c>
      <c r="G19" s="22">
        <v>347.6</v>
      </c>
      <c r="H19" s="18"/>
      <c r="I19" s="18"/>
      <c r="J19" s="18">
        <f t="shared" si="4"/>
        <v>0.57537399309551207</v>
      </c>
      <c r="K19" s="18">
        <f t="shared" si="5"/>
        <v>8.8646260069044871</v>
      </c>
      <c r="L19" s="1"/>
      <c r="M19" s="1"/>
    </row>
    <row r="20" spans="1:13">
      <c r="A20" s="4" t="s">
        <v>61</v>
      </c>
      <c r="B20" s="4"/>
      <c r="C20" s="4" t="s">
        <v>45</v>
      </c>
      <c r="D20" s="24" t="s">
        <v>82</v>
      </c>
      <c r="E20" s="3" t="s">
        <v>52</v>
      </c>
      <c r="F20" s="4">
        <v>6400</v>
      </c>
      <c r="G20" s="22">
        <v>347.6</v>
      </c>
      <c r="H20" s="18"/>
      <c r="I20" s="18"/>
      <c r="J20" s="18">
        <f t="shared" si="4"/>
        <v>0.57537399309551207</v>
      </c>
      <c r="K20" s="18">
        <f t="shared" si="5"/>
        <v>8.8646260069044871</v>
      </c>
      <c r="L20" s="1"/>
      <c r="M20" s="1"/>
    </row>
    <row r="21" spans="1:13">
      <c r="A21" s="4" t="s">
        <v>62</v>
      </c>
      <c r="B21" s="4"/>
      <c r="C21" s="4" t="s">
        <v>45</v>
      </c>
      <c r="D21" s="24" t="s">
        <v>82</v>
      </c>
      <c r="E21" s="3" t="s">
        <v>53</v>
      </c>
      <c r="F21" s="4">
        <v>6400</v>
      </c>
      <c r="G21" s="22">
        <v>347.6</v>
      </c>
      <c r="H21" s="18"/>
      <c r="I21" s="18"/>
      <c r="J21" s="18">
        <f t="shared" si="4"/>
        <v>0.57537399309551207</v>
      </c>
      <c r="K21" s="18">
        <f t="shared" si="5"/>
        <v>8.8646260069044871</v>
      </c>
      <c r="L21" s="1"/>
      <c r="M21" s="1"/>
    </row>
    <row r="22" spans="1:13">
      <c r="A22" s="4" t="s">
        <v>63</v>
      </c>
      <c r="B22" s="4"/>
      <c r="C22" s="4" t="s">
        <v>46</v>
      </c>
      <c r="D22" s="24">
        <v>108.1</v>
      </c>
      <c r="E22" s="4" t="s">
        <v>47</v>
      </c>
      <c r="F22" s="4">
        <v>5000</v>
      </c>
      <c r="G22" s="22">
        <v>56.2</v>
      </c>
      <c r="H22" s="18">
        <f>(F22/100)*2.5</f>
        <v>125</v>
      </c>
      <c r="I22" s="18">
        <f>H22/G22</f>
        <v>2.2241992882562278</v>
      </c>
      <c r="J22" s="18"/>
      <c r="K22" s="18">
        <f>12-I22-2.56</f>
        <v>7.2158007117437712</v>
      </c>
      <c r="M22" s="1"/>
    </row>
    <row r="23" spans="1:13">
      <c r="A23" s="4" t="s">
        <v>64</v>
      </c>
      <c r="B23" s="4"/>
      <c r="C23" s="4" t="s">
        <v>46</v>
      </c>
      <c r="D23" s="24">
        <v>108.1</v>
      </c>
      <c r="E23" s="4" t="s">
        <v>48</v>
      </c>
      <c r="F23" s="4">
        <v>5000</v>
      </c>
      <c r="G23" s="22">
        <v>56.2</v>
      </c>
      <c r="H23" s="18">
        <f>(F23/100)*2.5</f>
        <v>125</v>
      </c>
      <c r="I23" s="18">
        <f t="shared" ref="I23:I29" si="6">H23/G23</f>
        <v>2.2241992882562278</v>
      </c>
      <c r="J23" s="18"/>
      <c r="K23" s="18">
        <f t="shared" ref="K23:K29" si="7">12-I23-2.56</f>
        <v>7.2158007117437712</v>
      </c>
      <c r="M23" s="1"/>
    </row>
    <row r="24" spans="1:13">
      <c r="A24" s="4" t="s">
        <v>65</v>
      </c>
      <c r="B24" s="4"/>
      <c r="C24" s="4" t="s">
        <v>46</v>
      </c>
      <c r="D24" s="24">
        <v>108.1</v>
      </c>
      <c r="E24" s="4" t="s">
        <v>49</v>
      </c>
      <c r="F24" s="4">
        <v>5000</v>
      </c>
      <c r="G24" s="22">
        <v>56.2</v>
      </c>
      <c r="H24" s="18">
        <f>(F24/100)*2.5</f>
        <v>125</v>
      </c>
      <c r="I24" s="18">
        <f t="shared" si="6"/>
        <v>2.2241992882562278</v>
      </c>
      <c r="J24" s="18"/>
      <c r="K24" s="18">
        <f t="shared" si="7"/>
        <v>7.2158007117437712</v>
      </c>
      <c r="M24" s="1"/>
    </row>
    <row r="25" spans="1:13">
      <c r="A25" s="4" t="s">
        <v>66</v>
      </c>
      <c r="B25" s="4"/>
      <c r="C25" s="4" t="s">
        <v>46</v>
      </c>
      <c r="D25" s="24">
        <v>108.1</v>
      </c>
      <c r="E25" s="4" t="s">
        <v>50</v>
      </c>
      <c r="F25" s="4">
        <v>5000</v>
      </c>
      <c r="G25" s="22">
        <v>56.2</v>
      </c>
      <c r="H25" s="18">
        <f>(F25/100)*2.5</f>
        <v>125</v>
      </c>
      <c r="I25" s="18">
        <f t="shared" si="6"/>
        <v>2.2241992882562278</v>
      </c>
      <c r="J25" s="18"/>
      <c r="K25" s="18">
        <f t="shared" si="7"/>
        <v>7.2158007117437712</v>
      </c>
      <c r="M25" s="1"/>
    </row>
    <row r="26" spans="1:13">
      <c r="A26" s="4" t="s">
        <v>67</v>
      </c>
      <c r="B26" s="4"/>
      <c r="C26" s="4" t="s">
        <v>46</v>
      </c>
      <c r="D26" s="24">
        <v>108.1</v>
      </c>
      <c r="E26" s="4" t="s">
        <v>51</v>
      </c>
      <c r="F26" s="4">
        <v>5000</v>
      </c>
      <c r="G26" s="22">
        <v>56.2</v>
      </c>
      <c r="H26" s="18">
        <f>(F26/100)*2.5</f>
        <v>125</v>
      </c>
      <c r="I26" s="18">
        <f t="shared" si="6"/>
        <v>2.2241992882562278</v>
      </c>
      <c r="J26" s="18"/>
      <c r="K26" s="18">
        <f t="shared" si="7"/>
        <v>7.2158007117437712</v>
      </c>
      <c r="M26" s="1"/>
    </row>
    <row r="27" spans="1:13">
      <c r="A27" s="4" t="s">
        <v>68</v>
      </c>
      <c r="B27" s="4"/>
      <c r="C27" s="4" t="s">
        <v>46</v>
      </c>
      <c r="D27" s="24">
        <v>108.1</v>
      </c>
      <c r="E27" s="4" t="s">
        <v>52</v>
      </c>
      <c r="F27" s="4">
        <v>5000</v>
      </c>
      <c r="G27" s="22">
        <v>56.2</v>
      </c>
      <c r="H27" s="18">
        <f>(F27/100)*2.5</f>
        <v>125</v>
      </c>
      <c r="I27" s="18">
        <f t="shared" si="6"/>
        <v>2.2241992882562278</v>
      </c>
      <c r="J27" s="18"/>
      <c r="K27" s="18">
        <f t="shared" si="7"/>
        <v>7.2158007117437712</v>
      </c>
      <c r="M27" s="1"/>
    </row>
    <row r="28" spans="1:13">
      <c r="A28" s="4" t="s">
        <v>69</v>
      </c>
      <c r="B28" s="4"/>
      <c r="C28" s="4" t="s">
        <v>46</v>
      </c>
      <c r="D28" s="24">
        <v>108.1</v>
      </c>
      <c r="E28" s="4" t="s">
        <v>53</v>
      </c>
      <c r="F28" s="4">
        <v>5000</v>
      </c>
      <c r="G28" s="22">
        <v>56.2</v>
      </c>
      <c r="H28" s="18">
        <f>(F28/100)*2.5</f>
        <v>125</v>
      </c>
      <c r="I28" s="18">
        <f t="shared" si="6"/>
        <v>2.2241992882562278</v>
      </c>
      <c r="J28" s="18"/>
      <c r="K28" s="18">
        <f t="shared" si="7"/>
        <v>7.2158007117437712</v>
      </c>
      <c r="M28" s="1"/>
    </row>
    <row r="29" spans="1:13">
      <c r="A29" s="4" t="s">
        <v>70</v>
      </c>
      <c r="B29" s="4"/>
      <c r="C29" s="4" t="s">
        <v>46</v>
      </c>
      <c r="D29" s="24">
        <v>108.1</v>
      </c>
      <c r="E29" s="4" t="s">
        <v>54</v>
      </c>
      <c r="F29" s="4">
        <v>5000</v>
      </c>
      <c r="G29" s="22">
        <v>56.2</v>
      </c>
      <c r="H29" s="18">
        <f>(F29/100)*2.5</f>
        <v>125</v>
      </c>
      <c r="I29" s="18">
        <f t="shared" si="6"/>
        <v>2.2241992882562278</v>
      </c>
      <c r="J29" s="18"/>
      <c r="K29" s="18">
        <f t="shared" si="7"/>
        <v>7.2158007117437712</v>
      </c>
      <c r="M29" s="1"/>
    </row>
    <row r="30" spans="1:13">
      <c r="A30" s="4" t="s">
        <v>71</v>
      </c>
      <c r="B30" s="4"/>
      <c r="C30" s="4" t="s">
        <v>46</v>
      </c>
      <c r="D30" s="24">
        <v>109.1</v>
      </c>
      <c r="E30" s="4" t="s">
        <v>47</v>
      </c>
      <c r="F30" s="4">
        <v>5000</v>
      </c>
      <c r="G30" s="22">
        <v>30.2</v>
      </c>
      <c r="H30" s="18">
        <f>(F30/100)*2.5</f>
        <v>125</v>
      </c>
      <c r="I30" s="18">
        <f>H30/G30</f>
        <v>4.1390728476821197</v>
      </c>
      <c r="J30" s="18"/>
      <c r="K30" s="18">
        <f>12-I30-2.56</f>
        <v>5.3009271523178807</v>
      </c>
      <c r="L30" s="1"/>
      <c r="M30" s="1"/>
    </row>
    <row r="31" spans="1:13">
      <c r="A31" s="4" t="s">
        <v>72</v>
      </c>
      <c r="B31" s="4"/>
      <c r="C31" s="4" t="s">
        <v>46</v>
      </c>
      <c r="D31" s="24">
        <v>109.1</v>
      </c>
      <c r="E31" s="4" t="s">
        <v>48</v>
      </c>
      <c r="F31" s="4">
        <v>5000</v>
      </c>
      <c r="G31" s="22">
        <v>30.2</v>
      </c>
      <c r="H31" s="18">
        <f>(F31/100)*2.5</f>
        <v>125</v>
      </c>
      <c r="I31" s="18">
        <f t="shared" ref="I31:I37" si="8">H31/G31</f>
        <v>4.1390728476821197</v>
      </c>
      <c r="J31" s="18"/>
      <c r="K31" s="18">
        <f t="shared" ref="K31:K37" si="9">12-I31-2.56</f>
        <v>5.3009271523178807</v>
      </c>
      <c r="L31" s="1"/>
      <c r="M31" s="1"/>
    </row>
    <row r="32" spans="1:13">
      <c r="A32" s="4" t="s">
        <v>73</v>
      </c>
      <c r="B32" s="4"/>
      <c r="C32" s="4" t="s">
        <v>46</v>
      </c>
      <c r="D32" s="24">
        <v>109.1</v>
      </c>
      <c r="E32" s="4" t="s">
        <v>49</v>
      </c>
      <c r="F32" s="4">
        <v>5000</v>
      </c>
      <c r="G32" s="22">
        <v>30.2</v>
      </c>
      <c r="H32" s="18">
        <f>(F32/100)*2.5</f>
        <v>125</v>
      </c>
      <c r="I32" s="18">
        <f t="shared" si="8"/>
        <v>4.1390728476821197</v>
      </c>
      <c r="J32" s="18"/>
      <c r="K32" s="18">
        <f t="shared" si="9"/>
        <v>5.3009271523178807</v>
      </c>
      <c r="L32" s="1"/>
      <c r="M32" s="1"/>
    </row>
    <row r="33" spans="1:13">
      <c r="A33" s="4" t="s">
        <v>74</v>
      </c>
      <c r="B33" s="4"/>
      <c r="C33" s="4" t="s">
        <v>46</v>
      </c>
      <c r="D33" s="24">
        <v>109.1</v>
      </c>
      <c r="E33" s="4" t="s">
        <v>50</v>
      </c>
      <c r="F33" s="4">
        <v>5000</v>
      </c>
      <c r="G33" s="22">
        <v>30.2</v>
      </c>
      <c r="H33" s="18">
        <f>(F33/100)*2.5</f>
        <v>125</v>
      </c>
      <c r="I33" s="18">
        <f t="shared" si="8"/>
        <v>4.1390728476821197</v>
      </c>
      <c r="J33" s="18"/>
      <c r="K33" s="18">
        <f t="shared" si="9"/>
        <v>5.3009271523178807</v>
      </c>
      <c r="L33" s="1"/>
      <c r="M33" s="1"/>
    </row>
    <row r="34" spans="1:13">
      <c r="A34" s="4" t="s">
        <v>75</v>
      </c>
      <c r="B34" s="4"/>
      <c r="C34" s="4" t="s">
        <v>46</v>
      </c>
      <c r="D34" s="24">
        <v>109.1</v>
      </c>
      <c r="E34" s="4" t="s">
        <v>51</v>
      </c>
      <c r="F34" s="4">
        <v>5000</v>
      </c>
      <c r="G34" s="22">
        <v>30.2</v>
      </c>
      <c r="H34" s="18">
        <f>(F34/100)*2.5</f>
        <v>125</v>
      </c>
      <c r="I34" s="18">
        <f t="shared" si="8"/>
        <v>4.1390728476821197</v>
      </c>
      <c r="J34" s="18"/>
      <c r="K34" s="18">
        <f t="shared" si="9"/>
        <v>5.3009271523178807</v>
      </c>
      <c r="L34" s="1"/>
      <c r="M34" s="1"/>
    </row>
    <row r="35" spans="1:13">
      <c r="A35" s="4" t="s">
        <v>76</v>
      </c>
      <c r="B35" s="4"/>
      <c r="C35" s="4" t="s">
        <v>46</v>
      </c>
      <c r="D35" s="24">
        <v>109.1</v>
      </c>
      <c r="E35" s="4" t="s">
        <v>52</v>
      </c>
      <c r="F35" s="4">
        <v>5000</v>
      </c>
      <c r="G35" s="22">
        <v>30.2</v>
      </c>
      <c r="H35" s="18">
        <f>(F35/100)*2.5</f>
        <v>125</v>
      </c>
      <c r="I35" s="18">
        <f t="shared" si="8"/>
        <v>4.1390728476821197</v>
      </c>
      <c r="J35" s="18"/>
      <c r="K35" s="18">
        <f t="shared" si="9"/>
        <v>5.3009271523178807</v>
      </c>
      <c r="L35" s="1"/>
      <c r="M35" s="1"/>
    </row>
    <row r="36" spans="1:13">
      <c r="A36" s="4" t="s">
        <v>77</v>
      </c>
      <c r="B36" s="4"/>
      <c r="C36" s="4" t="s">
        <v>46</v>
      </c>
      <c r="D36" s="24">
        <v>109.1</v>
      </c>
      <c r="E36" s="4" t="s">
        <v>53</v>
      </c>
      <c r="F36" s="4">
        <v>5000</v>
      </c>
      <c r="G36" s="22">
        <v>30.2</v>
      </c>
      <c r="H36" s="18">
        <f>(F36/100)*2.5</f>
        <v>125</v>
      </c>
      <c r="I36" s="18">
        <f t="shared" si="8"/>
        <v>4.1390728476821197</v>
      </c>
      <c r="J36" s="18"/>
      <c r="K36" s="18">
        <f t="shared" si="9"/>
        <v>5.3009271523178807</v>
      </c>
      <c r="L36" s="1"/>
      <c r="M36" s="1"/>
    </row>
    <row r="37" spans="1:13">
      <c r="A37" s="4" t="s">
        <v>78</v>
      </c>
      <c r="B37" s="4"/>
      <c r="C37" s="4" t="s">
        <v>46</v>
      </c>
      <c r="D37" s="24">
        <v>109.1</v>
      </c>
      <c r="E37" s="4" t="s">
        <v>54</v>
      </c>
      <c r="F37" s="4">
        <v>5000</v>
      </c>
      <c r="G37" s="22">
        <v>30.2</v>
      </c>
      <c r="H37" s="18">
        <f>(F37/100)*2.5</f>
        <v>125</v>
      </c>
      <c r="I37" s="18">
        <f t="shared" si="8"/>
        <v>4.1390728476821197</v>
      </c>
      <c r="J37" s="18"/>
      <c r="K37" s="18">
        <f t="shared" si="9"/>
        <v>5.3009271523178807</v>
      </c>
      <c r="L37" s="1"/>
      <c r="M37" s="1"/>
    </row>
    <row r="38" spans="1:13">
      <c r="A38" s="5"/>
      <c r="B38" s="5"/>
      <c r="C38" s="5"/>
      <c r="D38" s="25"/>
      <c r="F38" s="5"/>
      <c r="G38" s="5"/>
      <c r="H38" s="5"/>
      <c r="I38" s="5"/>
      <c r="J38" s="5"/>
      <c r="K38" s="5"/>
      <c r="L38" s="1"/>
      <c r="M38" s="1"/>
    </row>
    <row r="39" spans="1:13">
      <c r="A39" s="30" t="s">
        <v>31</v>
      </c>
      <c r="B39" s="30"/>
      <c r="C39" s="30"/>
      <c r="D39" s="25"/>
      <c r="F39" s="5"/>
      <c r="G39" s="5"/>
      <c r="H39" s="5"/>
      <c r="I39" s="5"/>
      <c r="J39" s="5"/>
      <c r="K39" s="5"/>
      <c r="L39" s="1"/>
      <c r="M39" s="1"/>
    </row>
    <row r="40" spans="1:13">
      <c r="A40" s="6"/>
      <c r="B40" s="5"/>
      <c r="C40" s="5"/>
      <c r="D40" s="25"/>
      <c r="E40" s="5"/>
      <c r="F40" s="5"/>
      <c r="G40" s="5"/>
      <c r="H40" s="5"/>
      <c r="I40" s="5"/>
      <c r="J40" s="5"/>
      <c r="K40" s="5"/>
      <c r="L40" s="1"/>
      <c r="M40" s="1"/>
    </row>
    <row r="41" spans="1:13">
      <c r="A41" s="5"/>
      <c r="B41" s="5"/>
      <c r="C41" s="5"/>
      <c r="D41" s="25"/>
      <c r="E41" s="5"/>
      <c r="F41" s="5"/>
      <c r="G41" s="5"/>
      <c r="H41" s="5"/>
      <c r="I41" s="5"/>
      <c r="J41" s="5"/>
      <c r="K41" s="5"/>
      <c r="L41" s="1"/>
      <c r="M41" s="1"/>
    </row>
    <row r="42" spans="1:13">
      <c r="A42" s="17" t="s">
        <v>14</v>
      </c>
      <c r="B42" s="4"/>
      <c r="C42" s="4" t="s">
        <v>29</v>
      </c>
      <c r="D42" s="26">
        <v>44222</v>
      </c>
      <c r="E42" s="4" t="s">
        <v>15</v>
      </c>
      <c r="F42" s="4" t="s">
        <v>30</v>
      </c>
      <c r="G42" s="5"/>
      <c r="H42" s="5"/>
      <c r="K42" s="5"/>
      <c r="L42" s="1"/>
      <c r="M42" s="1"/>
    </row>
    <row r="43" spans="1:13">
      <c r="A43" s="17" t="s">
        <v>8</v>
      </c>
      <c r="B43" s="17" t="s">
        <v>12</v>
      </c>
      <c r="C43" s="4" t="s">
        <v>9</v>
      </c>
      <c r="D43" s="16" t="s">
        <v>13</v>
      </c>
      <c r="E43" s="4" t="s">
        <v>10</v>
      </c>
      <c r="F43" s="19" t="s">
        <v>37</v>
      </c>
      <c r="G43" s="4" t="s">
        <v>11</v>
      </c>
      <c r="H43" s="23" t="s">
        <v>38</v>
      </c>
      <c r="K43" s="5"/>
      <c r="L43" s="1"/>
      <c r="M43" s="1"/>
    </row>
    <row r="44" spans="1:13">
      <c r="J44" s="1"/>
      <c r="K44" s="1"/>
      <c r="L44" s="1"/>
      <c r="M44" s="1"/>
    </row>
    <row r="45" spans="1:13">
      <c r="B45" s="1"/>
      <c r="L45" s="1"/>
      <c r="M45" s="1"/>
    </row>
    <row r="46" spans="1:13">
      <c r="B46" s="1"/>
      <c r="C46" s="20"/>
      <c r="L46" s="1"/>
      <c r="M46" s="1"/>
    </row>
    <row r="47" spans="1:13">
      <c r="B47" s="1"/>
      <c r="C47" s="20"/>
      <c r="L47" s="1"/>
      <c r="M47" s="1"/>
    </row>
    <row r="48" spans="1:13">
      <c r="B48" s="1"/>
      <c r="L48" s="1"/>
      <c r="M48" s="1"/>
    </row>
    <row r="49" spans="2:13">
      <c r="B49" s="1"/>
      <c r="L49" s="1"/>
      <c r="M49" s="1"/>
    </row>
    <row r="50" spans="2:13">
      <c r="B50" s="1"/>
      <c r="C50" s="20"/>
      <c r="L50" s="1"/>
    </row>
    <row r="51" spans="2:13">
      <c r="B51" s="1"/>
      <c r="C51" s="20"/>
      <c r="L51" s="1"/>
    </row>
    <row r="52" spans="2:13">
      <c r="L52" s="1"/>
    </row>
    <row r="53" spans="2:13">
      <c r="L53" s="1"/>
    </row>
    <row r="54" spans="2:13">
      <c r="L54" s="1"/>
    </row>
    <row r="55" spans="2:13">
      <c r="L55" s="1"/>
    </row>
    <row r="56" spans="2:13">
      <c r="L56" s="1"/>
    </row>
    <row r="57" spans="2:13">
      <c r="L57" s="1"/>
    </row>
    <row r="58" spans="2:13">
      <c r="L58" s="1"/>
    </row>
    <row r="59" spans="2:13">
      <c r="L59" s="1"/>
    </row>
    <row r="60" spans="2:13">
      <c r="L60" s="1"/>
    </row>
    <row r="61" spans="2:13">
      <c r="L61" s="1"/>
    </row>
    <row r="62" spans="2:13">
      <c r="L62" s="1"/>
    </row>
    <row r="63" spans="2:13">
      <c r="L63" s="1"/>
    </row>
    <row r="64" spans="2:13">
      <c r="L64" s="1"/>
    </row>
    <row r="65" spans="12:13">
      <c r="L65" s="1"/>
    </row>
    <row r="66" spans="12:13">
      <c r="L66" s="1"/>
    </row>
    <row r="67" spans="12:13">
      <c r="L67" s="1"/>
    </row>
    <row r="68" spans="12:13">
      <c r="L68" s="1"/>
    </row>
    <row r="69" spans="12:13">
      <c r="L69" s="1"/>
    </row>
    <row r="70" spans="12:13">
      <c r="L70" s="1"/>
    </row>
    <row r="71" spans="12:13">
      <c r="L71" s="1"/>
    </row>
    <row r="72" spans="12:13">
      <c r="L72" s="1"/>
    </row>
    <row r="73" spans="12:13">
      <c r="L73" s="1"/>
    </row>
    <row r="74" spans="12:13">
      <c r="L74" s="1"/>
    </row>
    <row r="75" spans="12:13">
      <c r="L75" s="1"/>
    </row>
    <row r="76" spans="12:13">
      <c r="L76" s="1"/>
    </row>
    <row r="77" spans="12:13">
      <c r="L77" s="1"/>
      <c r="M77" s="1"/>
    </row>
    <row r="78" spans="12:13">
      <c r="L78" s="1"/>
      <c r="M78" s="1"/>
    </row>
    <row r="79" spans="12:13">
      <c r="L79" s="1"/>
      <c r="M79" s="1"/>
    </row>
    <row r="80" spans="12:13">
      <c r="L80" s="1"/>
      <c r="M80" s="1"/>
    </row>
    <row r="81" spans="12:13">
      <c r="L81" s="1"/>
      <c r="M81" s="1"/>
    </row>
    <row r="82" spans="12:13">
      <c r="L82" s="1"/>
      <c r="M82" s="1"/>
    </row>
    <row r="83" spans="12:13">
      <c r="L83" s="1"/>
      <c r="M83" s="1"/>
    </row>
    <row r="84" spans="12:13">
      <c r="L84" s="1"/>
      <c r="M84" s="1"/>
    </row>
    <row r="85" spans="12:13">
      <c r="L85" s="1"/>
      <c r="M85" s="1"/>
    </row>
  </sheetData>
  <mergeCells count="1">
    <mergeCell ref="A39:C39"/>
  </mergeCells>
  <phoneticPr fontId="12" type="noConversion"/>
  <hyperlinks>
    <hyperlink ref="F43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2021-01-21T21:33:56Z</dcterms:modified>
</cp:coreProperties>
</file>