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4132B67B-5F58-466C-B4FA-9E1347E23E1D}" xr6:coauthVersionLast="46" xr6:coauthVersionMax="46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" i="1" l="1"/>
  <c r="N9" i="1"/>
  <c r="O8" i="1"/>
  <c r="N8" i="1"/>
  <c r="O7" i="1"/>
  <c r="N7" i="1"/>
  <c r="O6" i="1"/>
  <c r="N6" i="1"/>
  <c r="I21" i="1"/>
  <c r="K21" i="1" s="1"/>
  <c r="H21" i="1"/>
  <c r="H20" i="1"/>
  <c r="I20" i="1" s="1"/>
  <c r="K20" i="1" s="1"/>
  <c r="H19" i="1"/>
  <c r="I19" i="1" s="1"/>
  <c r="K19" i="1" s="1"/>
  <c r="I18" i="1"/>
  <c r="K18" i="1" s="1"/>
  <c r="H18" i="1"/>
  <c r="H17" i="1"/>
  <c r="I17" i="1" s="1"/>
  <c r="H16" i="1"/>
  <c r="I16" i="1" s="1"/>
  <c r="K16" i="1" s="1"/>
  <c r="H15" i="1"/>
  <c r="I15" i="1" s="1"/>
  <c r="K15" i="1" s="1"/>
  <c r="H14" i="1"/>
  <c r="I14" i="1" s="1"/>
  <c r="K14" i="1" s="1"/>
  <c r="I13" i="1"/>
  <c r="K13" i="1" s="1"/>
  <c r="H13" i="1"/>
  <c r="H12" i="1"/>
  <c r="I12" i="1" s="1"/>
  <c r="K12" i="1" s="1"/>
  <c r="H11" i="1"/>
  <c r="I11" i="1" s="1"/>
  <c r="K11" i="1" s="1"/>
  <c r="I10" i="1"/>
  <c r="K10" i="1" s="1"/>
  <c r="H10" i="1"/>
  <c r="H9" i="1"/>
  <c r="I9" i="1" s="1"/>
  <c r="K9" i="1" s="1"/>
  <c r="H8" i="1"/>
  <c r="I8" i="1" s="1"/>
  <c r="K8" i="1" s="1"/>
  <c r="H7" i="1"/>
  <c r="I7" i="1" s="1"/>
  <c r="K7" i="1" s="1"/>
  <c r="I6" i="1"/>
  <c r="H6" i="1"/>
  <c r="H30" i="1"/>
  <c r="I30" i="1" s="1"/>
  <c r="K30" i="1" s="1"/>
  <c r="H37" i="1"/>
  <c r="I37" i="1" s="1"/>
  <c r="K37" i="1" s="1"/>
  <c r="H36" i="1"/>
  <c r="I36" i="1" s="1"/>
  <c r="K36" i="1" s="1"/>
  <c r="H35" i="1"/>
  <c r="I35" i="1" s="1"/>
  <c r="K35" i="1" s="1"/>
  <c r="H34" i="1"/>
  <c r="I34" i="1" s="1"/>
  <c r="K34" i="1" s="1"/>
  <c r="H33" i="1"/>
  <c r="I33" i="1" s="1"/>
  <c r="K33" i="1" s="1"/>
  <c r="I32" i="1"/>
  <c r="K32" i="1" s="1"/>
  <c r="H32" i="1"/>
  <c r="H31" i="1"/>
  <c r="I31" i="1" s="1"/>
  <c r="K31" i="1" s="1"/>
  <c r="H29" i="1"/>
  <c r="I29" i="1" s="1"/>
  <c r="K29" i="1" s="1"/>
  <c r="H28" i="1"/>
  <c r="I28" i="1" s="1"/>
  <c r="K28" i="1" s="1"/>
  <c r="H27" i="1"/>
  <c r="I27" i="1" s="1"/>
  <c r="K27" i="1" s="1"/>
  <c r="H26" i="1"/>
  <c r="I26" i="1" s="1"/>
  <c r="K26" i="1" s="1"/>
  <c r="H25" i="1"/>
  <c r="I25" i="1" s="1"/>
  <c r="K25" i="1" s="1"/>
  <c r="H24" i="1"/>
  <c r="I24" i="1" s="1"/>
  <c r="K24" i="1" s="1"/>
  <c r="H23" i="1"/>
  <c r="I23" i="1" s="1"/>
  <c r="K23" i="1" s="1"/>
  <c r="H22" i="1"/>
  <c r="I22" i="1" s="1"/>
  <c r="K22" i="1" s="1"/>
  <c r="K6" i="1" l="1"/>
  <c r="K17" i="1"/>
</calcChain>
</file>

<file path=xl/sharedStrings.xml><?xml version="1.0" encoding="utf-8"?>
<sst xmlns="http://schemas.openxmlformats.org/spreadsheetml/2006/main" count="137" uniqueCount="80">
  <si>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</si>
  <si>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</si>
  <si>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</si>
  <si>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</si>
  <si>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</si>
  <si>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</si>
  <si>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</si>
  <si>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</si>
  <si>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</si>
  <si>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</si>
  <si>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</si>
  <si>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</si>
  <si>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</si>
  <si>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</si>
  <si>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</si>
  <si>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</si>
  <si>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</si>
  <si>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</si>
  <si>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</si>
  <si>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</si>
  <si>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</si>
  <si>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</si>
  <si>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</si>
  <si>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</si>
  <si>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</si>
  <si>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</si>
  <si>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</si>
  <si>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</si>
  <si>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</si>
  <si>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</si>
  <si>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</si>
  <si>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</si>
  <si>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</si>
  <si>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</si>
  <si>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</si>
  <si>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htrautmann@uri.edu</t>
  </si>
  <si>
    <t>0000143904</t>
  </si>
  <si>
    <t>Template</t>
  </si>
  <si>
    <t>Water</t>
  </si>
  <si>
    <t>HT11</t>
  </si>
  <si>
    <t>HT12</t>
  </si>
  <si>
    <t>HT13</t>
  </si>
  <si>
    <t>HT14</t>
  </si>
  <si>
    <t>HT15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</si>
  <si>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</si>
  <si>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</si>
  <si>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</si>
  <si>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</si>
  <si>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</si>
  <si>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</si>
  <si>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</si>
  <si>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</si>
  <si>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</si>
  <si>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</si>
  <si>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</si>
  <si>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PCR</t>
  </si>
  <si>
    <t>KROL253</t>
  </si>
  <si>
    <t>KROL326</t>
  </si>
  <si>
    <t>KROL177</t>
  </si>
  <si>
    <t>KROL178</t>
  </si>
  <si>
    <t>KROL179</t>
  </si>
  <si>
    <t>KROL180</t>
  </si>
  <si>
    <t>KROL181</t>
  </si>
  <si>
    <t>KROL182</t>
  </si>
  <si>
    <t>HT27</t>
  </si>
  <si>
    <t>HT28</t>
  </si>
  <si>
    <t>HT29</t>
  </si>
  <si>
    <t>HT30</t>
  </si>
  <si>
    <t>HT31</t>
  </si>
  <si>
    <t>HT32</t>
  </si>
  <si>
    <t>HT1</t>
  </si>
  <si>
    <t>HT2</t>
  </si>
  <si>
    <t>HT3</t>
  </si>
  <si>
    <t>HT4</t>
  </si>
  <si>
    <t>HT5</t>
  </si>
  <si>
    <t>HT6</t>
  </si>
  <si>
    <t>HT7</t>
  </si>
  <si>
    <t>HT8</t>
  </si>
  <si>
    <t>HT9</t>
  </si>
  <si>
    <t>HT10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</si>
</sst>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(Body)_x0000_"/>
    </font>
    <font>
      <sz val="10"/>
      <color theme="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2" fontId="2" fillId="0" borderId="0" xfId="0" applyNumberFormat="1" applyFont="1"/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5" fillId="0" borderId="0" xfId="0" applyFont="1"/>
    <xf numFmtId="2" fontId="4" fillId="0" borderId="0" xfId="0" applyNumberFormat="1" applyFont="1" applyFill="1" applyBorder="1" applyAlignment="1">
      <alignment horizontal="center" wrapText="1"/>
    </xf>
    <xf numFmtId="2" fontId="0" fillId="0" borderId="0" xfId="0" applyNumberFormat="1" applyFont="1"/>
    <xf numFmtId="0" fontId="8" fillId="0" borderId="0" xfId="0" applyFont="1" applyAlignment="1">
      <alignment horizontal="left"/>
    </xf>
    <xf numFmtId="2" fontId="14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/>
    <xf numFmtId="2" fontId="15" fillId="0" borderId="0" xfId="0" applyNumberFormat="1" applyFont="1" applyAlignment="1">
      <alignment horizontal="center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2"/>
  <sheetViews>
    <sheetView tabSelected="1" topLeftCell="E1" workbookViewId="0">
      <selection activeCell="N16" sqref="N16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9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33203125" bestFit="1" customWidth="1"/>
    <col min="15" max="15" width="11.25" bestFit="1" customWidth="1"/>
  </cols>
  <sheetData>
    <row r="2" spans="1:15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5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5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5" ht="31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  <c r="N5" s="31" t="s">
        <v>37</v>
      </c>
      <c r="O5" s="32" t="s">
        <v>38</v>
      </c>
    </row>
    <row r="6" spans="1:15">
      <c r="A6" s="4" t="s">
        <v>70</v>
      </c>
      <c r="B6" s="4"/>
      <c r="C6" s="4" t="s">
        <v>55</v>
      </c>
      <c r="D6" s="26">
        <v>102.2</v>
      </c>
      <c r="E6" s="4" t="s">
        <v>57</v>
      </c>
      <c r="F6" s="4">
        <v>5000</v>
      </c>
      <c r="G6" s="22">
        <v>57.9</v>
      </c>
      <c r="H6" s="18">
        <f t="shared" ref="H6:H21" si="0">(F6/100)*2.5</f>
        <v>125</v>
      </c>
      <c r="I6" s="18">
        <f>H6/G6</f>
        <v>2.1588946459412783</v>
      </c>
      <c r="J6" s="18"/>
      <c r="K6" s="18">
        <f>12-I6-2.56</f>
        <v>7.2811053540587221</v>
      </c>
      <c r="L6" s="1"/>
      <c r="M6" s="37">
        <v>102.2</v>
      </c>
      <c r="N6" s="36">
        <f>I6*9</f>
        <v>19.430051813471504</v>
      </c>
      <c r="O6" s="38">
        <f>K6*9</f>
        <v>65.5299481865285</v>
      </c>
    </row>
    <row r="7" spans="1:15">
      <c r="A7" s="4" t="s">
        <v>71</v>
      </c>
      <c r="B7" s="4"/>
      <c r="C7" s="4" t="s">
        <v>55</v>
      </c>
      <c r="D7" s="26">
        <v>102.2</v>
      </c>
      <c r="E7" s="4" t="s">
        <v>58</v>
      </c>
      <c r="F7" s="4">
        <v>5000</v>
      </c>
      <c r="G7" s="22">
        <v>57.9</v>
      </c>
      <c r="H7" s="18">
        <f t="shared" si="0"/>
        <v>125</v>
      </c>
      <c r="I7" s="18">
        <f t="shared" ref="I7:I13" si="1">H7/G7</f>
        <v>2.1588946459412783</v>
      </c>
      <c r="J7" s="18"/>
      <c r="K7" s="18">
        <f t="shared" ref="K7:K13" si="2">12-I7-2.56</f>
        <v>7.2811053540587221</v>
      </c>
      <c r="L7" s="1"/>
      <c r="M7" s="37">
        <v>104.2</v>
      </c>
      <c r="N7" s="36">
        <f>I14*9</f>
        <v>48.701298701298697</v>
      </c>
      <c r="O7" s="38">
        <f>K14*9</f>
        <v>36.258701298701297</v>
      </c>
    </row>
    <row r="8" spans="1:15">
      <c r="A8" s="4" t="s">
        <v>72</v>
      </c>
      <c r="B8" s="4"/>
      <c r="C8" s="4" t="s">
        <v>55</v>
      </c>
      <c r="D8" s="26">
        <v>102.2</v>
      </c>
      <c r="E8" s="4" t="s">
        <v>59</v>
      </c>
      <c r="F8" s="4">
        <v>5000</v>
      </c>
      <c r="G8" s="22">
        <v>57.9</v>
      </c>
      <c r="H8" s="18">
        <f t="shared" si="0"/>
        <v>125</v>
      </c>
      <c r="I8" s="18">
        <f t="shared" si="1"/>
        <v>2.1588946459412783</v>
      </c>
      <c r="J8" s="18"/>
      <c r="K8" s="18">
        <f t="shared" si="2"/>
        <v>7.2811053540587221</v>
      </c>
      <c r="L8" s="1"/>
      <c r="M8" s="37">
        <v>105.1</v>
      </c>
      <c r="N8" s="36">
        <f>I22*9</f>
        <v>20.343580470162749</v>
      </c>
      <c r="O8" s="38">
        <f>K22*9</f>
        <v>64.616419529837245</v>
      </c>
    </row>
    <row r="9" spans="1:15">
      <c r="A9" s="4" t="s">
        <v>73</v>
      </c>
      <c r="B9" s="4"/>
      <c r="C9" s="4" t="s">
        <v>55</v>
      </c>
      <c r="D9" s="26">
        <v>102.2</v>
      </c>
      <c r="E9" s="4" t="s">
        <v>60</v>
      </c>
      <c r="F9" s="4">
        <v>5000</v>
      </c>
      <c r="G9" s="22">
        <v>57.9</v>
      </c>
      <c r="H9" s="18">
        <f t="shared" si="0"/>
        <v>125</v>
      </c>
      <c r="I9" s="18">
        <f t="shared" si="1"/>
        <v>2.1588946459412783</v>
      </c>
      <c r="J9" s="18"/>
      <c r="K9" s="18">
        <f t="shared" si="2"/>
        <v>7.2811053540587221</v>
      </c>
      <c r="L9" s="1"/>
      <c r="M9" s="37">
        <v>105.2</v>
      </c>
      <c r="N9" s="36">
        <f>I31*9</f>
        <v>20.604395604395602</v>
      </c>
      <c r="O9" s="36">
        <f>K31*9</f>
        <v>64.355604395604402</v>
      </c>
    </row>
    <row r="10" spans="1:15">
      <c r="A10" s="4" t="s">
        <v>74</v>
      </c>
      <c r="B10" s="4"/>
      <c r="C10" s="4" t="s">
        <v>55</v>
      </c>
      <c r="D10" s="26">
        <v>102.2</v>
      </c>
      <c r="E10" s="4" t="s">
        <v>61</v>
      </c>
      <c r="F10" s="4">
        <v>5000</v>
      </c>
      <c r="G10" s="22">
        <v>57.9</v>
      </c>
      <c r="H10" s="18">
        <f t="shared" si="0"/>
        <v>125</v>
      </c>
      <c r="I10" s="18">
        <f t="shared" si="1"/>
        <v>2.1588946459412783</v>
      </c>
      <c r="J10" s="18"/>
      <c r="K10" s="18">
        <f t="shared" si="2"/>
        <v>7.2811053540587221</v>
      </c>
      <c r="L10" s="1"/>
      <c r="M10" s="1"/>
      <c r="N10" s="30"/>
    </row>
    <row r="11" spans="1:15">
      <c r="A11" s="4" t="s">
        <v>75</v>
      </c>
      <c r="B11" s="4"/>
      <c r="C11" s="4" t="s">
        <v>55</v>
      </c>
      <c r="D11" s="26">
        <v>102.2</v>
      </c>
      <c r="E11" s="4" t="s">
        <v>62</v>
      </c>
      <c r="F11" s="4">
        <v>5000</v>
      </c>
      <c r="G11" s="22">
        <v>57.9</v>
      </c>
      <c r="H11" s="18">
        <f t="shared" si="0"/>
        <v>125</v>
      </c>
      <c r="I11" s="18">
        <f t="shared" si="1"/>
        <v>2.1588946459412783</v>
      </c>
      <c r="J11" s="18"/>
      <c r="K11" s="18">
        <f t="shared" si="2"/>
        <v>7.2811053540587221</v>
      </c>
      <c r="L11" s="1"/>
      <c r="M11" s="1"/>
      <c r="N11" s="30"/>
    </row>
    <row r="12" spans="1:15">
      <c r="A12" s="4" t="s">
        <v>76</v>
      </c>
      <c r="B12" s="4"/>
      <c r="C12" s="4" t="s">
        <v>55</v>
      </c>
      <c r="D12" s="26">
        <v>102.2</v>
      </c>
      <c r="E12" s="4" t="s">
        <v>63</v>
      </c>
      <c r="F12" s="4">
        <v>5000</v>
      </c>
      <c r="G12" s="22">
        <v>57.9</v>
      </c>
      <c r="H12" s="18">
        <f t="shared" si="0"/>
        <v>125</v>
      </c>
      <c r="I12" s="18">
        <f t="shared" si="1"/>
        <v>2.1588946459412783</v>
      </c>
      <c r="J12" s="18"/>
      <c r="K12" s="18">
        <f t="shared" si="2"/>
        <v>7.2811053540587221</v>
      </c>
      <c r="L12" s="1"/>
      <c r="M12" s="1"/>
      <c r="N12" s="30"/>
    </row>
    <row r="13" spans="1:15">
      <c r="A13" s="4" t="s">
        <v>77</v>
      </c>
      <c r="B13" s="4"/>
      <c r="C13" s="4" t="s">
        <v>55</v>
      </c>
      <c r="D13" s="26">
        <v>102.2</v>
      </c>
      <c r="E13" s="4" t="s">
        <v>56</v>
      </c>
      <c r="F13" s="4">
        <v>5000</v>
      </c>
      <c r="G13" s="22">
        <v>57.9</v>
      </c>
      <c r="H13" s="18">
        <f t="shared" si="0"/>
        <v>125</v>
      </c>
      <c r="I13" s="18">
        <f t="shared" si="1"/>
        <v>2.1588946459412783</v>
      </c>
      <c r="J13" s="18"/>
      <c r="K13" s="18">
        <f t="shared" si="2"/>
        <v>7.2811053540587221</v>
      </c>
      <c r="L13" s="1"/>
      <c r="M13" s="1"/>
      <c r="N13" s="30"/>
    </row>
    <row r="14" spans="1:15">
      <c r="A14" s="4" t="s">
        <v>78</v>
      </c>
      <c r="B14" s="4"/>
      <c r="C14" s="4" t="s">
        <v>55</v>
      </c>
      <c r="D14" s="26">
        <v>104.2</v>
      </c>
      <c r="E14" s="4" t="s">
        <v>57</v>
      </c>
      <c r="F14" s="4">
        <v>5000</v>
      </c>
      <c r="G14" s="22">
        <v>23.1</v>
      </c>
      <c r="H14" s="18">
        <f t="shared" si="0"/>
        <v>125</v>
      </c>
      <c r="I14" s="18">
        <f>H14/G14</f>
        <v>5.4112554112554108</v>
      </c>
      <c r="J14" s="18"/>
      <c r="K14" s="18">
        <f>12-I14-2.56</f>
        <v>4.0287445887445887</v>
      </c>
      <c r="L14" s="1"/>
      <c r="M14" s="1"/>
      <c r="N14" s="30"/>
    </row>
    <row r="15" spans="1:15">
      <c r="A15" s="4" t="s">
        <v>79</v>
      </c>
      <c r="B15" s="4"/>
      <c r="C15" s="4" t="s">
        <v>55</v>
      </c>
      <c r="D15" s="26">
        <v>104.2</v>
      </c>
      <c r="E15" s="4" t="s">
        <v>58</v>
      </c>
      <c r="F15" s="4">
        <v>5000</v>
      </c>
      <c r="G15" s="22">
        <v>23.1</v>
      </c>
      <c r="H15" s="18">
        <f t="shared" si="0"/>
        <v>125</v>
      </c>
      <c r="I15" s="18">
        <f t="shared" ref="I15:I21" si="3">H15/G15</f>
        <v>5.4112554112554108</v>
      </c>
      <c r="J15" s="18"/>
      <c r="K15" s="18">
        <f t="shared" ref="K15:K21" si="4">12-I15-2.56</f>
        <v>4.0287445887445887</v>
      </c>
      <c r="L15" s="1"/>
      <c r="M15" s="1"/>
      <c r="N15" s="30"/>
    </row>
    <row r="16" spans="1:15">
      <c r="A16" s="4" t="s">
        <v>39</v>
      </c>
      <c r="B16" s="4"/>
      <c r="C16" s="4" t="s">
        <v>55</v>
      </c>
      <c r="D16" s="26">
        <v>104.2</v>
      </c>
      <c r="E16" s="4" t="s">
        <v>59</v>
      </c>
      <c r="F16" s="4">
        <v>5000</v>
      </c>
      <c r="G16" s="22">
        <v>23.1</v>
      </c>
      <c r="H16" s="18">
        <f t="shared" si="0"/>
        <v>125</v>
      </c>
      <c r="I16" s="18">
        <f t="shared" si="3"/>
        <v>5.4112554112554108</v>
      </c>
      <c r="J16" s="18"/>
      <c r="K16" s="18">
        <f t="shared" si="4"/>
        <v>4.0287445887445887</v>
      </c>
      <c r="L16" s="1"/>
      <c r="M16" s="1"/>
      <c r="N16" s="30"/>
    </row>
    <row r="17" spans="1:15">
      <c r="A17" s="4" t="s">
        <v>40</v>
      </c>
      <c r="B17" s="4"/>
      <c r="C17" s="4" t="s">
        <v>55</v>
      </c>
      <c r="D17" s="26">
        <v>104.2</v>
      </c>
      <c r="E17" s="4" t="s">
        <v>60</v>
      </c>
      <c r="F17" s="4">
        <v>5000</v>
      </c>
      <c r="G17" s="22">
        <v>23.1</v>
      </c>
      <c r="H17" s="18">
        <f t="shared" si="0"/>
        <v>125</v>
      </c>
      <c r="I17" s="18">
        <f t="shared" si="3"/>
        <v>5.4112554112554108</v>
      </c>
      <c r="J17" s="18"/>
      <c r="K17" s="18">
        <f t="shared" si="4"/>
        <v>4.0287445887445887</v>
      </c>
      <c r="L17" s="1"/>
      <c r="M17" s="1"/>
      <c r="N17" s="30"/>
    </row>
    <row r="18" spans="1:15">
      <c r="A18" s="4" t="s">
        <v>41</v>
      </c>
      <c r="B18" s="4"/>
      <c r="C18" s="4" t="s">
        <v>55</v>
      </c>
      <c r="D18" s="26">
        <v>104.2</v>
      </c>
      <c r="E18" s="4" t="s">
        <v>61</v>
      </c>
      <c r="F18" s="4">
        <v>5000</v>
      </c>
      <c r="G18" s="22">
        <v>23.1</v>
      </c>
      <c r="H18" s="18">
        <f t="shared" si="0"/>
        <v>125</v>
      </c>
      <c r="I18" s="18">
        <f t="shared" si="3"/>
        <v>5.4112554112554108</v>
      </c>
      <c r="J18" s="18"/>
      <c r="K18" s="18">
        <f t="shared" si="4"/>
        <v>4.0287445887445887</v>
      </c>
      <c r="L18" s="1"/>
      <c r="M18" s="1"/>
      <c r="N18" s="30"/>
    </row>
    <row r="19" spans="1:15">
      <c r="A19" s="4" t="s">
        <v>42</v>
      </c>
      <c r="B19" s="4"/>
      <c r="C19" s="4" t="s">
        <v>55</v>
      </c>
      <c r="D19" s="26">
        <v>104.2</v>
      </c>
      <c r="E19" s="4" t="s">
        <v>62</v>
      </c>
      <c r="F19" s="4">
        <v>5000</v>
      </c>
      <c r="G19" s="22">
        <v>23.1</v>
      </c>
      <c r="H19" s="18">
        <f t="shared" si="0"/>
        <v>125</v>
      </c>
      <c r="I19" s="18">
        <f t="shared" si="3"/>
        <v>5.4112554112554108</v>
      </c>
      <c r="J19" s="18"/>
      <c r="K19" s="18">
        <f t="shared" si="4"/>
        <v>4.0287445887445887</v>
      </c>
      <c r="L19" s="1"/>
    </row>
    <row r="20" spans="1:15">
      <c r="A20" s="4" t="s">
        <v>43</v>
      </c>
      <c r="B20" s="4"/>
      <c r="C20" s="4" t="s">
        <v>55</v>
      </c>
      <c r="D20" s="26">
        <v>104.2</v>
      </c>
      <c r="E20" s="4" t="s">
        <v>63</v>
      </c>
      <c r="F20" s="4">
        <v>5000</v>
      </c>
      <c r="G20" s="22">
        <v>23.1</v>
      </c>
      <c r="H20" s="18">
        <f t="shared" si="0"/>
        <v>125</v>
      </c>
      <c r="I20" s="18">
        <f t="shared" si="3"/>
        <v>5.4112554112554108</v>
      </c>
      <c r="J20" s="18"/>
      <c r="K20" s="18">
        <f t="shared" si="4"/>
        <v>4.0287445887445887</v>
      </c>
      <c r="L20" s="1"/>
      <c r="M20" s="24"/>
      <c r="N20" s="20"/>
    </row>
    <row r="21" spans="1:15">
      <c r="A21" s="4" t="s">
        <v>44</v>
      </c>
      <c r="B21" s="4"/>
      <c r="C21" s="4" t="s">
        <v>55</v>
      </c>
      <c r="D21" s="26">
        <v>104.2</v>
      </c>
      <c r="E21" s="4" t="s">
        <v>56</v>
      </c>
      <c r="F21" s="4">
        <v>5000</v>
      </c>
      <c r="G21" s="22">
        <v>23.1</v>
      </c>
      <c r="H21" s="18">
        <f t="shared" si="0"/>
        <v>125</v>
      </c>
      <c r="I21" s="18">
        <f t="shared" si="3"/>
        <v>5.4112554112554108</v>
      </c>
      <c r="J21" s="18"/>
      <c r="K21" s="18">
        <f t="shared" si="4"/>
        <v>4.0287445887445887</v>
      </c>
      <c r="L21" s="1"/>
      <c r="M21" s="24"/>
      <c r="N21" s="24"/>
    </row>
    <row r="22" spans="1:15">
      <c r="A22" s="4" t="s">
        <v>45</v>
      </c>
      <c r="B22" s="4"/>
      <c r="C22" s="4" t="s">
        <v>55</v>
      </c>
      <c r="D22" s="26">
        <v>105.1</v>
      </c>
      <c r="E22" s="4" t="s">
        <v>57</v>
      </c>
      <c r="F22" s="4">
        <v>5000</v>
      </c>
      <c r="G22" s="22">
        <v>55.3</v>
      </c>
      <c r="H22" s="18">
        <f t="shared" ref="H22" si="5">(F22/100)*2.5</f>
        <v>125</v>
      </c>
      <c r="I22" s="18">
        <f>H22/G22</f>
        <v>2.2603978300180834</v>
      </c>
      <c r="J22" s="18"/>
      <c r="K22" s="18">
        <f>12-I22-2.56</f>
        <v>7.1796021699819157</v>
      </c>
      <c r="L22" s="1"/>
      <c r="M22" s="1"/>
      <c r="N22" s="33"/>
      <c r="O22" s="34"/>
    </row>
    <row r="23" spans="1:15">
      <c r="A23" s="4" t="s">
        <v>46</v>
      </c>
      <c r="B23" s="4"/>
      <c r="C23" s="4" t="s">
        <v>55</v>
      </c>
      <c r="D23" s="26">
        <v>105.1</v>
      </c>
      <c r="E23" s="4" t="s">
        <v>58</v>
      </c>
      <c r="F23" s="4">
        <v>5000</v>
      </c>
      <c r="G23" s="22">
        <v>55.3</v>
      </c>
      <c r="H23" s="18">
        <f t="shared" ref="H23:H29" si="6">(F23/100)*2.5</f>
        <v>125</v>
      </c>
      <c r="I23" s="18">
        <f t="shared" ref="I23:I29" si="7">H23/G23</f>
        <v>2.2603978300180834</v>
      </c>
      <c r="J23" s="18"/>
      <c r="K23" s="18">
        <f t="shared" ref="K23:K29" si="8">12-I23-2.56</f>
        <v>7.1796021699819157</v>
      </c>
      <c r="L23" s="1"/>
      <c r="M23" s="1"/>
      <c r="N23" s="33"/>
      <c r="O23" s="34"/>
    </row>
    <row r="24" spans="1:15">
      <c r="A24" s="4" t="s">
        <v>47</v>
      </c>
      <c r="B24" s="4"/>
      <c r="C24" s="4" t="s">
        <v>55</v>
      </c>
      <c r="D24" s="26">
        <v>105.1</v>
      </c>
      <c r="E24" s="4" t="s">
        <v>59</v>
      </c>
      <c r="F24" s="4">
        <v>5000</v>
      </c>
      <c r="G24" s="22">
        <v>55.3</v>
      </c>
      <c r="H24" s="18">
        <f t="shared" si="6"/>
        <v>125</v>
      </c>
      <c r="I24" s="18">
        <f t="shared" si="7"/>
        <v>2.2603978300180834</v>
      </c>
      <c r="J24" s="18"/>
      <c r="K24" s="18">
        <f t="shared" si="8"/>
        <v>7.1796021699819157</v>
      </c>
      <c r="L24" s="1"/>
      <c r="M24" s="1"/>
      <c r="N24" s="30"/>
    </row>
    <row r="25" spans="1:15">
      <c r="A25" s="4" t="s">
        <v>48</v>
      </c>
      <c r="B25" s="4"/>
      <c r="C25" s="4" t="s">
        <v>55</v>
      </c>
      <c r="D25" s="26">
        <v>105.1</v>
      </c>
      <c r="E25" s="4" t="s">
        <v>60</v>
      </c>
      <c r="F25" s="4">
        <v>5000</v>
      </c>
      <c r="G25" s="22">
        <v>55.3</v>
      </c>
      <c r="H25" s="18">
        <f t="shared" si="6"/>
        <v>125</v>
      </c>
      <c r="I25" s="18">
        <f t="shared" si="7"/>
        <v>2.2603978300180834</v>
      </c>
      <c r="J25" s="18"/>
      <c r="K25" s="18">
        <f t="shared" si="8"/>
        <v>7.1796021699819157</v>
      </c>
      <c r="L25" s="1"/>
      <c r="M25" s="1"/>
      <c r="N25" s="30"/>
    </row>
    <row r="26" spans="1:15">
      <c r="A26" s="4" t="s">
        <v>49</v>
      </c>
      <c r="B26" s="4"/>
      <c r="C26" s="4" t="s">
        <v>55</v>
      </c>
      <c r="D26" s="26">
        <v>105.1</v>
      </c>
      <c r="E26" s="4" t="s">
        <v>61</v>
      </c>
      <c r="F26" s="4">
        <v>5000</v>
      </c>
      <c r="G26" s="22">
        <v>55.3</v>
      </c>
      <c r="H26" s="18">
        <f t="shared" si="6"/>
        <v>125</v>
      </c>
      <c r="I26" s="18">
        <f t="shared" si="7"/>
        <v>2.2603978300180834</v>
      </c>
      <c r="J26" s="18"/>
      <c r="K26" s="18">
        <f t="shared" si="8"/>
        <v>7.1796021699819157</v>
      </c>
      <c r="L26" s="1"/>
      <c r="M26" s="1"/>
      <c r="N26" s="30"/>
    </row>
    <row r="27" spans="1:15">
      <c r="A27" s="4" t="s">
        <v>50</v>
      </c>
      <c r="B27" s="4"/>
      <c r="C27" s="4" t="s">
        <v>55</v>
      </c>
      <c r="D27" s="26">
        <v>105.1</v>
      </c>
      <c r="E27" s="4" t="s">
        <v>62</v>
      </c>
      <c r="F27" s="4">
        <v>5000</v>
      </c>
      <c r="G27" s="22">
        <v>55.3</v>
      </c>
      <c r="H27" s="18">
        <f t="shared" si="6"/>
        <v>125</v>
      </c>
      <c r="I27" s="18">
        <f t="shared" si="7"/>
        <v>2.2603978300180834</v>
      </c>
      <c r="J27" s="18"/>
      <c r="K27" s="18">
        <f t="shared" si="8"/>
        <v>7.1796021699819157</v>
      </c>
      <c r="L27" s="1"/>
      <c r="M27" s="1"/>
      <c r="N27" s="30"/>
    </row>
    <row r="28" spans="1:15">
      <c r="A28" s="4" t="s">
        <v>51</v>
      </c>
      <c r="B28" s="4"/>
      <c r="C28" s="4" t="s">
        <v>55</v>
      </c>
      <c r="D28" s="26">
        <v>105.1</v>
      </c>
      <c r="E28" s="4" t="s">
        <v>63</v>
      </c>
      <c r="F28" s="4">
        <v>5000</v>
      </c>
      <c r="G28" s="22">
        <v>55.3</v>
      </c>
      <c r="H28" s="18">
        <f t="shared" si="6"/>
        <v>125</v>
      </c>
      <c r="I28" s="18">
        <f t="shared" si="7"/>
        <v>2.2603978300180834</v>
      </c>
      <c r="J28" s="18"/>
      <c r="K28" s="18">
        <f t="shared" si="8"/>
        <v>7.1796021699819157</v>
      </c>
      <c r="L28" s="1"/>
      <c r="M28" s="1"/>
      <c r="N28" s="30"/>
    </row>
    <row r="29" spans="1:15">
      <c r="A29" s="4" t="s">
        <v>52</v>
      </c>
      <c r="B29" s="4"/>
      <c r="C29" s="4" t="s">
        <v>55</v>
      </c>
      <c r="D29" s="26">
        <v>105.1</v>
      </c>
      <c r="E29" s="4" t="s">
        <v>56</v>
      </c>
      <c r="F29" s="4">
        <v>5000</v>
      </c>
      <c r="G29" s="22">
        <v>55.3</v>
      </c>
      <c r="H29" s="18">
        <f t="shared" si="6"/>
        <v>125</v>
      </c>
      <c r="I29" s="18">
        <f t="shared" si="7"/>
        <v>2.2603978300180834</v>
      </c>
      <c r="J29" s="18"/>
      <c r="K29" s="18">
        <f t="shared" si="8"/>
        <v>7.1796021699819157</v>
      </c>
      <c r="L29" s="1"/>
      <c r="M29" s="1"/>
      <c r="N29" s="30"/>
    </row>
    <row r="30" spans="1:15">
      <c r="A30" s="4" t="s">
        <v>53</v>
      </c>
      <c r="B30" s="4"/>
      <c r="C30" s="4" t="s">
        <v>55</v>
      </c>
      <c r="D30" s="26">
        <v>105.2</v>
      </c>
      <c r="E30" s="4" t="s">
        <v>57</v>
      </c>
      <c r="F30" s="4">
        <v>5000</v>
      </c>
      <c r="G30" s="22">
        <v>54.6</v>
      </c>
      <c r="H30" s="18">
        <f t="shared" ref="H30" si="9">(F30/100)*2.5</f>
        <v>125</v>
      </c>
      <c r="I30" s="18">
        <f>H30/G30</f>
        <v>2.2893772893772892</v>
      </c>
      <c r="J30" s="18"/>
      <c r="K30" s="18">
        <f>12-I30-2.56</f>
        <v>7.1506227106227112</v>
      </c>
      <c r="L30" s="1"/>
      <c r="M30" s="1"/>
      <c r="N30" s="30"/>
    </row>
    <row r="31" spans="1:15">
      <c r="A31" s="4" t="s">
        <v>54</v>
      </c>
      <c r="B31" s="4"/>
      <c r="C31" s="4" t="s">
        <v>55</v>
      </c>
      <c r="D31" s="26">
        <v>105.2</v>
      </c>
      <c r="E31" s="4" t="s">
        <v>58</v>
      </c>
      <c r="F31" s="4">
        <v>5000</v>
      </c>
      <c r="G31" s="22">
        <v>54.6</v>
      </c>
      <c r="H31" s="18">
        <f t="shared" ref="H31:H37" si="10">(F31/100)*2.5</f>
        <v>125</v>
      </c>
      <c r="I31" s="18">
        <f t="shared" ref="I31:I37" si="11">H31/G31</f>
        <v>2.2893772893772892</v>
      </c>
      <c r="J31" s="18"/>
      <c r="K31" s="18">
        <f t="shared" ref="K31:K37" si="12">12-I31-2.56</f>
        <v>7.1506227106227112</v>
      </c>
      <c r="L31" s="1"/>
      <c r="M31" s="1"/>
      <c r="N31" s="30"/>
    </row>
    <row r="32" spans="1:15">
      <c r="A32" s="4" t="s">
        <v>64</v>
      </c>
      <c r="B32" s="4"/>
      <c r="C32" s="4" t="s">
        <v>55</v>
      </c>
      <c r="D32" s="26">
        <v>105.2</v>
      </c>
      <c r="E32" s="4" t="s">
        <v>59</v>
      </c>
      <c r="F32" s="4">
        <v>5000</v>
      </c>
      <c r="G32" s="22">
        <v>54.6</v>
      </c>
      <c r="H32" s="18">
        <f t="shared" si="10"/>
        <v>125</v>
      </c>
      <c r="I32" s="18">
        <f t="shared" si="11"/>
        <v>2.2893772893772892</v>
      </c>
      <c r="J32" s="18"/>
      <c r="K32" s="18">
        <f t="shared" si="12"/>
        <v>7.1506227106227112</v>
      </c>
      <c r="L32" s="1"/>
      <c r="M32" s="1"/>
      <c r="N32" s="30"/>
    </row>
    <row r="33" spans="1:14">
      <c r="A33" s="4" t="s">
        <v>65</v>
      </c>
      <c r="B33" s="4"/>
      <c r="C33" s="4" t="s">
        <v>55</v>
      </c>
      <c r="D33" s="26">
        <v>105.2</v>
      </c>
      <c r="E33" s="4" t="s">
        <v>60</v>
      </c>
      <c r="F33" s="4">
        <v>5000</v>
      </c>
      <c r="G33" s="22">
        <v>54.6</v>
      </c>
      <c r="H33" s="18">
        <f t="shared" si="10"/>
        <v>125</v>
      </c>
      <c r="I33" s="18">
        <f t="shared" si="11"/>
        <v>2.2893772893772892</v>
      </c>
      <c r="J33" s="18"/>
      <c r="K33" s="18">
        <f t="shared" si="12"/>
        <v>7.1506227106227112</v>
      </c>
      <c r="L33" s="1"/>
      <c r="M33" s="1"/>
      <c r="N33" s="30"/>
    </row>
    <row r="34" spans="1:14">
      <c r="A34" s="4" t="s">
        <v>66</v>
      </c>
      <c r="B34" s="4"/>
      <c r="C34" s="4" t="s">
        <v>55</v>
      </c>
      <c r="D34" s="26">
        <v>105.2</v>
      </c>
      <c r="E34" s="4" t="s">
        <v>61</v>
      </c>
      <c r="F34" s="4">
        <v>5000</v>
      </c>
      <c r="G34" s="22">
        <v>54.6</v>
      </c>
      <c r="H34" s="18">
        <f t="shared" si="10"/>
        <v>125</v>
      </c>
      <c r="I34" s="18">
        <f t="shared" si="11"/>
        <v>2.2893772893772892</v>
      </c>
      <c r="J34" s="18"/>
      <c r="K34" s="18">
        <f t="shared" si="12"/>
        <v>7.1506227106227112</v>
      </c>
      <c r="L34" s="1"/>
      <c r="M34" s="1"/>
      <c r="N34" s="30"/>
    </row>
    <row r="35" spans="1:14">
      <c r="A35" s="4" t="s">
        <v>67</v>
      </c>
      <c r="B35" s="4"/>
      <c r="C35" s="4" t="s">
        <v>55</v>
      </c>
      <c r="D35" s="26">
        <v>105.2</v>
      </c>
      <c r="E35" s="4" t="s">
        <v>62</v>
      </c>
      <c r="F35" s="4">
        <v>5000</v>
      </c>
      <c r="G35" s="22">
        <v>54.6</v>
      </c>
      <c r="H35" s="18">
        <f t="shared" si="10"/>
        <v>125</v>
      </c>
      <c r="I35" s="18">
        <f t="shared" si="11"/>
        <v>2.2893772893772892</v>
      </c>
      <c r="J35" s="18"/>
      <c r="K35" s="18">
        <f t="shared" si="12"/>
        <v>7.1506227106227112</v>
      </c>
      <c r="L35" s="1"/>
    </row>
    <row r="36" spans="1:14">
      <c r="A36" s="4" t="s">
        <v>68</v>
      </c>
      <c r="B36" s="4"/>
      <c r="C36" s="4" t="s">
        <v>55</v>
      </c>
      <c r="D36" s="26">
        <v>105.2</v>
      </c>
      <c r="E36" s="4" t="s">
        <v>63</v>
      </c>
      <c r="F36" s="4">
        <v>5000</v>
      </c>
      <c r="G36" s="22">
        <v>54.6</v>
      </c>
      <c r="H36" s="18">
        <f t="shared" si="10"/>
        <v>125</v>
      </c>
      <c r="I36" s="18">
        <f t="shared" si="11"/>
        <v>2.2893772893772892</v>
      </c>
      <c r="J36" s="18"/>
      <c r="K36" s="18">
        <f t="shared" si="12"/>
        <v>7.1506227106227112</v>
      </c>
      <c r="L36" s="1"/>
      <c r="M36" s="24"/>
      <c r="N36" s="20"/>
    </row>
    <row r="37" spans="1:14">
      <c r="A37" s="4" t="s">
        <v>69</v>
      </c>
      <c r="B37" s="4"/>
      <c r="C37" s="4" t="s">
        <v>55</v>
      </c>
      <c r="D37" s="26">
        <v>105.2</v>
      </c>
      <c r="E37" s="4" t="s">
        <v>56</v>
      </c>
      <c r="F37" s="4">
        <v>5000</v>
      </c>
      <c r="G37" s="22">
        <v>54.6</v>
      </c>
      <c r="H37" s="18">
        <f t="shared" si="10"/>
        <v>125</v>
      </c>
      <c r="I37" s="18">
        <f t="shared" si="11"/>
        <v>2.2893772893772892</v>
      </c>
      <c r="J37" s="18"/>
      <c r="K37" s="18">
        <f t="shared" si="12"/>
        <v>7.1506227106227112</v>
      </c>
      <c r="L37" s="1"/>
      <c r="M37" s="24"/>
      <c r="N37" s="24"/>
    </row>
    <row r="38" spans="1:14">
      <c r="A38" s="4"/>
      <c r="B38" s="4"/>
      <c r="C38" s="4"/>
      <c r="D38" s="26"/>
      <c r="E38" s="4"/>
      <c r="F38" s="4"/>
      <c r="G38" s="22"/>
      <c r="H38" s="18"/>
      <c r="I38" s="18"/>
      <c r="J38" s="18"/>
      <c r="K38" s="18"/>
      <c r="M38" s="25"/>
      <c r="N38" s="20"/>
    </row>
    <row r="39" spans="1:14">
      <c r="A39" s="5"/>
      <c r="B39" s="5"/>
      <c r="C39" s="5"/>
      <c r="D39" s="27"/>
      <c r="F39" s="5"/>
      <c r="G39" s="5"/>
      <c r="H39" s="5"/>
      <c r="I39" s="5"/>
      <c r="J39" s="5"/>
      <c r="K39" s="5"/>
      <c r="L39" s="1"/>
      <c r="M39" s="1"/>
    </row>
    <row r="40" spans="1:14">
      <c r="A40" s="35" t="s">
        <v>31</v>
      </c>
      <c r="B40" s="35"/>
      <c r="C40" s="35"/>
      <c r="D40" s="27"/>
      <c r="F40" s="5"/>
      <c r="G40" s="5"/>
      <c r="H40" s="5"/>
      <c r="I40" s="5"/>
      <c r="J40" s="5"/>
      <c r="K40" s="5"/>
      <c r="L40" s="1"/>
      <c r="M40" s="1"/>
    </row>
    <row r="41" spans="1:14">
      <c r="A41" s="6"/>
      <c r="B41" s="5"/>
      <c r="C41" s="5"/>
      <c r="D41" s="27"/>
      <c r="E41" s="5"/>
      <c r="F41" s="5"/>
      <c r="G41" s="5"/>
      <c r="H41" s="5"/>
      <c r="I41" s="5"/>
      <c r="J41" s="5"/>
      <c r="K41" s="5"/>
      <c r="L41" s="1"/>
      <c r="M41" s="1"/>
    </row>
    <row r="42" spans="1:14">
      <c r="A42" s="5"/>
      <c r="B42" s="5"/>
      <c r="C42" s="5"/>
      <c r="D42" s="27"/>
      <c r="E42" s="5"/>
      <c r="F42" s="5"/>
      <c r="G42" s="5"/>
      <c r="H42" s="5"/>
      <c r="I42" s="5"/>
      <c r="J42" s="5"/>
      <c r="K42" s="5"/>
      <c r="L42" s="1"/>
      <c r="M42" s="1"/>
    </row>
    <row r="43" spans="1:14">
      <c r="A43" s="17" t="s">
        <v>14</v>
      </c>
      <c r="B43" s="4"/>
      <c r="C43" s="4" t="s">
        <v>29</v>
      </c>
      <c r="D43" s="28">
        <v>44210</v>
      </c>
      <c r="E43" s="4" t="s">
        <v>15</v>
      </c>
      <c r="F43" s="4" t="s">
        <v>30</v>
      </c>
      <c r="G43" s="5"/>
      <c r="H43" s="5"/>
      <c r="K43" s="5"/>
      <c r="L43" s="1"/>
      <c r="M43" s="1"/>
    </row>
    <row r="44" spans="1:14">
      <c r="A44" s="17" t="s">
        <v>8</v>
      </c>
      <c r="B44" s="17" t="s">
        <v>12</v>
      </c>
      <c r="C44" s="4" t="s">
        <v>9</v>
      </c>
      <c r="D44" s="16" t="s">
        <v>13</v>
      </c>
      <c r="E44" s="4" t="s">
        <v>10</v>
      </c>
      <c r="F44" s="19" t="s">
        <v>35</v>
      </c>
      <c r="G44" s="4" t="s">
        <v>11</v>
      </c>
      <c r="H44" s="23" t="s">
        <v>36</v>
      </c>
      <c r="K44" s="5"/>
      <c r="L44" s="1"/>
      <c r="M44" s="1"/>
    </row>
    <row r="45" spans="1:14">
      <c r="J45" s="1"/>
      <c r="K45" s="1"/>
      <c r="L45" s="1"/>
      <c r="M45" s="1"/>
    </row>
    <row r="46" spans="1:14">
      <c r="B46" s="1"/>
    </row>
    <row r="47" spans="1:14">
      <c r="B47" s="1"/>
      <c r="C47" s="20"/>
    </row>
    <row r="48" spans="1:14">
      <c r="B48" s="1"/>
      <c r="C48" s="20"/>
    </row>
    <row r="49" spans="2:3">
      <c r="B49" s="1"/>
    </row>
    <row r="50" spans="2:3">
      <c r="B50" s="1"/>
    </row>
    <row r="51" spans="2:3">
      <c r="B51" s="1"/>
      <c r="C51" s="20"/>
    </row>
    <row r="52" spans="2:3">
      <c r="B52" s="1"/>
      <c r="C52" s="20"/>
    </row>
  </sheetData>
  <mergeCells count="1">
    <mergeCell ref="A40:C40"/>
  </mergeCells>
  <phoneticPr fontId="12" type="noConversion"/>
  <hyperlinks>
    <hyperlink ref="F44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2021-01-13T17:18:00Z</dcterms:modified>
</cp:coreProperties>
</file>