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50783793-096B-9343-8F22-FF64F62CC225}" xr6:coauthVersionLast="46" xr6:coauthVersionMax="46" xr10:uidLastSave="{00000000-0000-0000-0000-000000000000}"/>
  <bookViews>
    <workbookView xWindow="600" yWindow="1660" windowWidth="30340" windowHeight="19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M10" i="1"/>
  <c r="H32" i="1"/>
  <c r="I32" i="1" s="1"/>
  <c r="K32" i="1" s="1"/>
  <c r="H31" i="1"/>
  <c r="I31" i="1" s="1"/>
  <c r="K31" i="1" s="1"/>
  <c r="H30" i="1"/>
  <c r="I30" i="1" s="1"/>
  <c r="K30" i="1" s="1"/>
  <c r="H37" i="1"/>
  <c r="I37" i="1" s="1"/>
  <c r="K37" i="1" s="1"/>
  <c r="H36" i="1"/>
  <c r="I36" i="1" s="1"/>
  <c r="K36" i="1" s="1"/>
  <c r="H35" i="1"/>
  <c r="I35" i="1" s="1"/>
  <c r="K35" i="1" s="1"/>
  <c r="H34" i="1"/>
  <c r="I34" i="1" s="1"/>
  <c r="K34" i="1" s="1"/>
  <c r="H33" i="1"/>
  <c r="I33" i="1" s="1"/>
  <c r="K33" i="1" s="1"/>
  <c r="H40" i="1"/>
  <c r="I40" i="1" s="1"/>
  <c r="K40" i="1" s="1"/>
  <c r="H39" i="1"/>
  <c r="I39" i="1" s="1"/>
  <c r="K39" i="1" s="1"/>
  <c r="H38" i="1"/>
  <c r="I38" i="1" s="1"/>
  <c r="K38" i="1" s="1"/>
  <c r="H29" i="1"/>
  <c r="I29" i="1" s="1"/>
  <c r="K29" i="1" s="1"/>
  <c r="H28" i="1"/>
  <c r="I28" i="1" s="1"/>
  <c r="K28" i="1" s="1"/>
  <c r="H27" i="1"/>
  <c r="I27" i="1" s="1"/>
  <c r="K27" i="1" s="1"/>
  <c r="H26" i="1"/>
  <c r="I26" i="1" s="1"/>
  <c r="K26" i="1" l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K12" i="1" s="1"/>
  <c r="H13" i="1"/>
  <c r="I13" i="1" s="1"/>
  <c r="K13" i="1" s="1"/>
  <c r="H14" i="1"/>
  <c r="I14" i="1" s="1"/>
  <c r="H15" i="1"/>
  <c r="I15" i="1" s="1"/>
  <c r="K15" i="1" s="1"/>
  <c r="H16" i="1"/>
  <c r="I16" i="1" s="1"/>
  <c r="H17" i="1"/>
  <c r="I17" i="1" s="1"/>
  <c r="K17" i="1" s="1"/>
  <c r="H18" i="1"/>
  <c r="I18" i="1" s="1"/>
  <c r="K18" i="1" s="1"/>
  <c r="H19" i="1"/>
  <c r="I19" i="1" s="1"/>
  <c r="K19" i="1" s="1"/>
  <c r="H20" i="1"/>
  <c r="I20" i="1" s="1"/>
  <c r="K20" i="1" s="1"/>
  <c r="H21" i="1"/>
  <c r="I21" i="1" s="1"/>
  <c r="K21" i="1" s="1"/>
  <c r="H22" i="1"/>
  <c r="I22" i="1" s="1"/>
  <c r="K22" i="1" s="1"/>
  <c r="H23" i="1"/>
  <c r="I23" i="1" s="1"/>
  <c r="K23" i="1" s="1"/>
  <c r="H24" i="1"/>
  <c r="I24" i="1" s="1"/>
  <c r="H25" i="1"/>
  <c r="I25" i="1" s="1"/>
  <c r="K25" i="1" s="1"/>
  <c r="H6" i="1"/>
  <c r="I6" i="1" s="1"/>
  <c r="M7" i="1" s="1"/>
  <c r="K14" i="1" l="1"/>
  <c r="N8" i="1" s="1"/>
  <c r="M8" i="1"/>
  <c r="K24" i="1"/>
  <c r="N9" i="1" s="1"/>
  <c r="M9" i="1"/>
  <c r="K16" i="1"/>
  <c r="K6" i="1"/>
  <c r="N7" i="1" s="1"/>
</calcChain>
</file>

<file path=xl/sharedStrings.xml><?xml version="1.0" encoding="utf-8"?>
<sst xmlns="http://schemas.openxmlformats.org/spreadsheetml/2006/main" count="147" uniqueCount="86">
  <si>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</si>
  <si>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</si>
  <si>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</si>
  <si>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</si>
  <si>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</si>
  <si>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</si>
  <si>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</si>
  <si>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</si>
  <si>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</si>
  <si>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</si>
  <si>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</si>
  <si>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</si>
  <si>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</si>
  <si>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</si>
  <si>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</si>
  <si>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</si>
  <si>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</si>
  <si>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</si>
  <si>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</si>
  <si>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</si>
  <si>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</si>
  <si>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</si>
  <si>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</si>
  <si>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</si>
  <si>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</si>
  <si>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</si>
  <si>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</si>
  <si>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</si>
  <si>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</si>
  <si>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</si>
  <si>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</si>
  <si>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</si>
  <si>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</si>
  <si>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</si>
  <si>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</si>
  <si>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</si>
  <si>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</si>
  <si>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</si>
  <si>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</si>
  <si>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</si>
  <si>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</si>
  <si>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</si>
  <si>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</si>
  <si>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</si>
  <si>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</si>
  <si>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</si>
  <si>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</si>
  <si>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</si>
  <si>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</si>
  <si>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</si>
  <si>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</si>
  <si>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</si>
  <si>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</si>
  <si>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</si>
  <si>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</si>
  <si>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</si>
  <si>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</si>
  <si>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</si>
  <si>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PCR</t>
  </si>
  <si>
    <t>KROL253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</si>
  <si>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</si>
  <si>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</si>
  <si>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</si>
  <si>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</si>
  <si>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</si>
  <si>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</si>
  <si>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</si>
  <si>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</si>
  <si>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</si>
  <si>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</si>
  <si>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</si>
  <si>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</si>
  <si>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</si>
  <si>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</si>
  <si>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</si>
  <si>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</si>
  <si>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</si>
  <si>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</si>
  <si>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</si>
  <si>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</si>
  <si>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 xml:space="preserve">Mastermix </t>
  </si>
  <si>
    <t>Template</t>
  </si>
  <si>
    <t>Water</t>
  </si>
  <si>
    <t>KROL326</t>
  </si>
  <si>
    <t>KROL316</t>
  </si>
  <si>
    <t>KROL362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</si>
</sst>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5"/>
  <sheetViews>
    <sheetView tabSelected="1" workbookViewId="0">
      <selection activeCell="D47" sqref="D4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9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 t="s">
        <v>80</v>
      </c>
    </row>
    <row r="6" spans="1:14">
      <c r="A6" s="4" t="s">
        <v>35</v>
      </c>
      <c r="B6" s="4"/>
      <c r="C6" s="4" t="s">
        <v>58</v>
      </c>
      <c r="D6" s="26">
        <v>101.2</v>
      </c>
      <c r="E6" s="4" t="s">
        <v>83</v>
      </c>
      <c r="F6" s="4">
        <v>5000</v>
      </c>
      <c r="G6" s="22">
        <v>36.200000000000003</v>
      </c>
      <c r="H6" s="18">
        <f>(F6/100)*2.5</f>
        <v>125</v>
      </c>
      <c r="I6" s="18">
        <f>H6/G6</f>
        <v>3.4530386740331487</v>
      </c>
      <c r="J6" s="18"/>
      <c r="K6" s="18">
        <f>12-I6-2.56</f>
        <v>5.9869613259668508</v>
      </c>
      <c r="L6" s="1"/>
      <c r="M6" t="s">
        <v>81</v>
      </c>
      <c r="N6" t="s">
        <v>82</v>
      </c>
    </row>
    <row r="7" spans="1:14">
      <c r="A7" s="4" t="s">
        <v>36</v>
      </c>
      <c r="B7" s="4"/>
      <c r="C7" s="4" t="s">
        <v>58</v>
      </c>
      <c r="D7" s="26">
        <v>101.2</v>
      </c>
      <c r="E7" s="4" t="s">
        <v>43</v>
      </c>
      <c r="F7" s="4">
        <v>5000</v>
      </c>
      <c r="G7" s="22">
        <v>36.200000000000003</v>
      </c>
      <c r="H7" s="18">
        <f>(F7/100)*2.5</f>
        <v>125</v>
      </c>
      <c r="I7" s="18">
        <f t="shared" ref="I7:I25" si="0">H7/G7</f>
        <v>3.4530386740331487</v>
      </c>
      <c r="J7" s="18"/>
      <c r="K7" s="18">
        <f t="shared" ref="K7:K25" si="1">12-I7-2.56</f>
        <v>5.9869613259668508</v>
      </c>
      <c r="L7" s="1">
        <v>101.2</v>
      </c>
      <c r="M7" s="24">
        <f>I6*9</f>
        <v>31.077348066298338</v>
      </c>
      <c r="N7" s="20">
        <f>K6*9</f>
        <v>53.882651933701659</v>
      </c>
    </row>
    <row r="8" spans="1:14">
      <c r="A8" s="4" t="s">
        <v>39</v>
      </c>
      <c r="B8" s="4"/>
      <c r="C8" s="4" t="s">
        <v>58</v>
      </c>
      <c r="D8" s="26">
        <v>101.2</v>
      </c>
      <c r="E8" s="4" t="s">
        <v>44</v>
      </c>
      <c r="F8" s="4">
        <v>5000</v>
      </c>
      <c r="G8" s="22">
        <v>36.200000000000003</v>
      </c>
      <c r="H8" s="18">
        <f>(F8/100)*2.5</f>
        <v>125</v>
      </c>
      <c r="I8" s="18">
        <f t="shared" si="0"/>
        <v>3.4530386740331487</v>
      </c>
      <c r="J8" s="18"/>
      <c r="K8" s="18">
        <f t="shared" si="1"/>
        <v>5.9869613259668508</v>
      </c>
      <c r="L8" s="1">
        <v>103.1</v>
      </c>
      <c r="M8" s="24">
        <f>I14*9</f>
        <v>33.482142857142854</v>
      </c>
      <c r="N8" s="24">
        <f>K14*9</f>
        <v>51.47785714285714</v>
      </c>
    </row>
    <row r="9" spans="1:14">
      <c r="A9" s="4" t="s">
        <v>40</v>
      </c>
      <c r="B9" s="4"/>
      <c r="C9" s="4" t="s">
        <v>58</v>
      </c>
      <c r="D9" s="26">
        <v>101.2</v>
      </c>
      <c r="E9" s="4" t="s">
        <v>45</v>
      </c>
      <c r="F9" s="4">
        <v>5000</v>
      </c>
      <c r="G9" s="22">
        <v>36.200000000000003</v>
      </c>
      <c r="H9" s="18">
        <f>(F9/100)*2.5</f>
        <v>125</v>
      </c>
      <c r="I9" s="18">
        <f t="shared" si="0"/>
        <v>3.4530386740331487</v>
      </c>
      <c r="J9" s="18"/>
      <c r="K9" s="18">
        <f t="shared" si="1"/>
        <v>5.9869613259668508</v>
      </c>
      <c r="L9">
        <v>103.2</v>
      </c>
      <c r="M9" s="25">
        <f>I24*9</f>
        <v>29.450261780104707</v>
      </c>
      <c r="N9" s="20">
        <f>K24*9</f>
        <v>55.509738219895283</v>
      </c>
    </row>
    <row r="10" spans="1:14">
      <c r="A10" s="4" t="s">
        <v>41</v>
      </c>
      <c r="B10" s="4"/>
      <c r="C10" s="4" t="s">
        <v>58</v>
      </c>
      <c r="D10" s="26">
        <v>101.2</v>
      </c>
      <c r="E10" s="4" t="s">
        <v>46</v>
      </c>
      <c r="F10" s="4">
        <v>5000</v>
      </c>
      <c r="G10" s="22">
        <v>36.200000000000003</v>
      </c>
      <c r="H10" s="18">
        <f>(F10/100)*2.5</f>
        <v>125</v>
      </c>
      <c r="I10" s="18">
        <f t="shared" si="0"/>
        <v>3.4530386740331487</v>
      </c>
      <c r="J10" s="18"/>
      <c r="K10" s="18">
        <f t="shared" si="1"/>
        <v>5.9869613259668508</v>
      </c>
      <c r="L10" s="1">
        <v>104.1</v>
      </c>
      <c r="M10" s="25">
        <f>I33*9</f>
        <v>35.601265822784811</v>
      </c>
      <c r="N10" s="25">
        <f>K33*9</f>
        <v>49.358734177215197</v>
      </c>
    </row>
    <row r="11" spans="1:14">
      <c r="A11" s="4" t="s">
        <v>42</v>
      </c>
      <c r="B11" s="4"/>
      <c r="C11" s="4" t="s">
        <v>58</v>
      </c>
      <c r="D11" s="26">
        <v>101.2</v>
      </c>
      <c r="E11" s="4" t="s">
        <v>47</v>
      </c>
      <c r="F11" s="4">
        <v>5000</v>
      </c>
      <c r="G11" s="22">
        <v>36.200000000000003</v>
      </c>
      <c r="H11" s="18">
        <f>(F11/100)*2.5</f>
        <v>125</v>
      </c>
      <c r="I11" s="18">
        <f t="shared" si="0"/>
        <v>3.4530386740331487</v>
      </c>
      <c r="J11" s="18"/>
      <c r="K11" s="18">
        <f t="shared" si="1"/>
        <v>5.9869613259668508</v>
      </c>
      <c r="L11" s="1"/>
    </row>
    <row r="12" spans="1:14">
      <c r="A12" s="4" t="s">
        <v>49</v>
      </c>
      <c r="B12" s="4"/>
      <c r="C12" s="4" t="s">
        <v>58</v>
      </c>
      <c r="D12" s="26">
        <v>101.2</v>
      </c>
      <c r="E12" s="4" t="s">
        <v>48</v>
      </c>
      <c r="F12" s="4">
        <v>5000</v>
      </c>
      <c r="G12" s="22">
        <v>36.200000000000003</v>
      </c>
      <c r="H12" s="18">
        <f>(F12/100)*2.5</f>
        <v>125</v>
      </c>
      <c r="I12" s="18">
        <f t="shared" si="0"/>
        <v>3.4530386740331487</v>
      </c>
      <c r="J12" s="18"/>
      <c r="K12" s="18">
        <f t="shared" si="1"/>
        <v>5.9869613259668508</v>
      </c>
      <c r="L12" s="1"/>
    </row>
    <row r="13" spans="1:14">
      <c r="A13" s="4" t="s">
        <v>50</v>
      </c>
      <c r="B13" s="4"/>
      <c r="C13" s="4" t="s">
        <v>58</v>
      </c>
      <c r="D13" s="26">
        <v>101.2</v>
      </c>
      <c r="E13" s="4" t="s">
        <v>59</v>
      </c>
      <c r="F13" s="4">
        <v>5000</v>
      </c>
      <c r="G13" s="22">
        <v>36.200000000000003</v>
      </c>
      <c r="H13" s="18">
        <f>(F13/100)*2.5</f>
        <v>125</v>
      </c>
      <c r="I13" s="18">
        <f t="shared" si="0"/>
        <v>3.4530386740331487</v>
      </c>
      <c r="J13" s="18"/>
      <c r="K13" s="18">
        <f t="shared" si="1"/>
        <v>5.9869613259668508</v>
      </c>
      <c r="L13" s="1"/>
      <c r="M13" s="1"/>
    </row>
    <row r="14" spans="1:14">
      <c r="A14" s="4" t="s">
        <v>51</v>
      </c>
      <c r="B14" s="4"/>
      <c r="C14" s="4" t="s">
        <v>58</v>
      </c>
      <c r="D14" s="26">
        <v>103.1</v>
      </c>
      <c r="E14" s="4" t="s">
        <v>83</v>
      </c>
      <c r="F14" s="4">
        <v>5000</v>
      </c>
      <c r="G14" s="22">
        <v>33.6</v>
      </c>
      <c r="H14" s="18">
        <f>(F14/100)*2.5</f>
        <v>125</v>
      </c>
      <c r="I14" s="18">
        <f t="shared" si="0"/>
        <v>3.7202380952380949</v>
      </c>
      <c r="J14" s="18"/>
      <c r="K14" s="18">
        <f t="shared" si="1"/>
        <v>5.7197619047619046</v>
      </c>
      <c r="L14" s="1"/>
      <c r="M14" s="1"/>
    </row>
    <row r="15" spans="1:14">
      <c r="A15" s="4" t="s">
        <v>52</v>
      </c>
      <c r="B15" s="4"/>
      <c r="C15" s="4" t="s">
        <v>58</v>
      </c>
      <c r="D15" s="26">
        <v>103.1</v>
      </c>
      <c r="E15" s="4" t="s">
        <v>43</v>
      </c>
      <c r="F15" s="4">
        <v>5000</v>
      </c>
      <c r="G15" s="22">
        <v>33.6</v>
      </c>
      <c r="H15" s="18">
        <f>(F15/100)*2.5</f>
        <v>125</v>
      </c>
      <c r="I15" s="18">
        <f t="shared" si="0"/>
        <v>3.7202380952380949</v>
      </c>
      <c r="J15" s="18"/>
      <c r="K15" s="18">
        <f t="shared" si="1"/>
        <v>5.7197619047619046</v>
      </c>
      <c r="L15" s="1"/>
    </row>
    <row r="16" spans="1:14">
      <c r="A16" s="4" t="s">
        <v>53</v>
      </c>
      <c r="B16" s="4"/>
      <c r="C16" s="4" t="s">
        <v>58</v>
      </c>
      <c r="D16" s="26">
        <v>103.1</v>
      </c>
      <c r="E16" s="4" t="s">
        <v>44</v>
      </c>
      <c r="F16" s="4">
        <v>5000</v>
      </c>
      <c r="G16" s="22">
        <v>33.6</v>
      </c>
      <c r="H16" s="18">
        <f>(F16/100)*2.5</f>
        <v>125</v>
      </c>
      <c r="I16" s="18">
        <f t="shared" si="0"/>
        <v>3.7202380952380949</v>
      </c>
      <c r="J16" s="18"/>
      <c r="K16" s="18">
        <f t="shared" si="1"/>
        <v>5.7197619047619046</v>
      </c>
      <c r="L16" s="1"/>
    </row>
    <row r="17" spans="1:12">
      <c r="A17" s="4" t="s">
        <v>54</v>
      </c>
      <c r="B17" s="4"/>
      <c r="C17" s="4" t="s">
        <v>58</v>
      </c>
      <c r="D17" s="26">
        <v>103.1</v>
      </c>
      <c r="E17" s="4" t="s">
        <v>45</v>
      </c>
      <c r="F17" s="4">
        <v>5000</v>
      </c>
      <c r="G17" s="22">
        <v>33.6</v>
      </c>
      <c r="H17" s="18">
        <f>(F17/100)*2.5</f>
        <v>125</v>
      </c>
      <c r="I17" s="18">
        <f t="shared" si="0"/>
        <v>3.7202380952380949</v>
      </c>
      <c r="J17" s="18"/>
      <c r="K17" s="18">
        <f t="shared" si="1"/>
        <v>5.7197619047619046</v>
      </c>
      <c r="L17" s="1"/>
    </row>
    <row r="18" spans="1:12">
      <c r="A18" s="4" t="s">
        <v>55</v>
      </c>
      <c r="B18" s="4"/>
      <c r="C18" s="4" t="s">
        <v>58</v>
      </c>
      <c r="D18" s="26">
        <v>103.1</v>
      </c>
      <c r="E18" s="4" t="s">
        <v>46</v>
      </c>
      <c r="F18" s="4">
        <v>5000</v>
      </c>
      <c r="G18" s="22">
        <v>33.6</v>
      </c>
      <c r="H18" s="18">
        <f>(F18/100)*2.5</f>
        <v>125</v>
      </c>
      <c r="I18" s="18">
        <f t="shared" si="0"/>
        <v>3.7202380952380949</v>
      </c>
      <c r="J18" s="18"/>
      <c r="K18" s="18">
        <f t="shared" si="1"/>
        <v>5.7197619047619046</v>
      </c>
      <c r="L18" s="1"/>
    </row>
    <row r="19" spans="1:12">
      <c r="A19" s="4" t="s">
        <v>56</v>
      </c>
      <c r="B19" s="4"/>
      <c r="C19" s="4" t="s">
        <v>58</v>
      </c>
      <c r="D19" s="26">
        <v>103.1</v>
      </c>
      <c r="E19" s="4" t="s">
        <v>47</v>
      </c>
      <c r="F19" s="4">
        <v>5000</v>
      </c>
      <c r="G19" s="22">
        <v>33.6</v>
      </c>
      <c r="H19" s="18">
        <f>(F19/100)*2.5</f>
        <v>125</v>
      </c>
      <c r="I19" s="18">
        <f t="shared" si="0"/>
        <v>3.7202380952380949</v>
      </c>
      <c r="J19" s="18"/>
      <c r="K19" s="18">
        <f t="shared" si="1"/>
        <v>5.7197619047619046</v>
      </c>
      <c r="L19" s="1"/>
    </row>
    <row r="20" spans="1:12">
      <c r="A20" s="4" t="s">
        <v>57</v>
      </c>
      <c r="B20" s="4"/>
      <c r="C20" s="4" t="s">
        <v>58</v>
      </c>
      <c r="D20" s="26">
        <v>103.1</v>
      </c>
      <c r="E20" s="4" t="s">
        <v>48</v>
      </c>
      <c r="F20" s="4">
        <v>5000</v>
      </c>
      <c r="G20" s="22">
        <v>33.6</v>
      </c>
      <c r="H20" s="18">
        <f>(F20/100)*2.5</f>
        <v>125</v>
      </c>
      <c r="I20" s="18">
        <f t="shared" si="0"/>
        <v>3.7202380952380949</v>
      </c>
      <c r="J20" s="18"/>
      <c r="K20" s="18">
        <f t="shared" si="1"/>
        <v>5.7197619047619046</v>
      </c>
      <c r="L20" s="1"/>
    </row>
    <row r="21" spans="1:12">
      <c r="A21" s="4" t="s">
        <v>60</v>
      </c>
      <c r="B21" s="4"/>
      <c r="C21" s="4" t="s">
        <v>58</v>
      </c>
      <c r="D21" s="26">
        <v>103.1</v>
      </c>
      <c r="E21" s="4" t="s">
        <v>59</v>
      </c>
      <c r="F21" s="4">
        <v>5000</v>
      </c>
      <c r="G21" s="22">
        <v>33.6</v>
      </c>
      <c r="H21" s="18">
        <f>(F21/100)*2.5</f>
        <v>125</v>
      </c>
      <c r="I21" s="18">
        <f t="shared" si="0"/>
        <v>3.7202380952380949</v>
      </c>
      <c r="J21" s="18"/>
      <c r="K21" s="18">
        <f t="shared" si="1"/>
        <v>5.7197619047619046</v>
      </c>
      <c r="L21" s="1"/>
    </row>
    <row r="22" spans="1:12">
      <c r="A22" s="4" t="s">
        <v>61</v>
      </c>
      <c r="B22" s="4"/>
      <c r="C22" s="4" t="s">
        <v>58</v>
      </c>
      <c r="D22" s="26">
        <v>103.2</v>
      </c>
      <c r="E22" s="4" t="s">
        <v>83</v>
      </c>
      <c r="F22" s="4">
        <v>5000</v>
      </c>
      <c r="G22" s="22">
        <v>38.200000000000003</v>
      </c>
      <c r="H22" s="18">
        <f>(F22/100)*2.5</f>
        <v>125</v>
      </c>
      <c r="I22" s="18">
        <f t="shared" si="0"/>
        <v>3.2722513089005232</v>
      </c>
      <c r="J22" s="18"/>
      <c r="K22" s="18">
        <f t="shared" si="1"/>
        <v>6.1677486910994759</v>
      </c>
      <c r="L22" s="1"/>
    </row>
    <row r="23" spans="1:12">
      <c r="A23" s="4" t="s">
        <v>62</v>
      </c>
      <c r="B23" s="4"/>
      <c r="C23" s="4" t="s">
        <v>58</v>
      </c>
      <c r="D23" s="26">
        <v>103.2</v>
      </c>
      <c r="E23" s="4" t="s">
        <v>43</v>
      </c>
      <c r="F23" s="4">
        <v>5000</v>
      </c>
      <c r="G23" s="22">
        <v>38.200000000000003</v>
      </c>
      <c r="H23" s="18">
        <f>(F23/100)*2.5</f>
        <v>125</v>
      </c>
      <c r="I23" s="18">
        <f t="shared" si="0"/>
        <v>3.2722513089005232</v>
      </c>
      <c r="J23" s="18"/>
      <c r="K23" s="18">
        <f t="shared" si="1"/>
        <v>6.1677486910994759</v>
      </c>
      <c r="L23" s="1"/>
    </row>
    <row r="24" spans="1:12">
      <c r="A24" s="4" t="s">
        <v>63</v>
      </c>
      <c r="B24" s="4"/>
      <c r="C24" s="4" t="s">
        <v>58</v>
      </c>
      <c r="D24" s="26">
        <v>103.2</v>
      </c>
      <c r="E24" s="4" t="s">
        <v>44</v>
      </c>
      <c r="F24" s="4">
        <v>5000</v>
      </c>
      <c r="G24" s="22">
        <v>38.200000000000003</v>
      </c>
      <c r="H24" s="18">
        <f>(F24/100)*2.5</f>
        <v>125</v>
      </c>
      <c r="I24" s="18">
        <f t="shared" si="0"/>
        <v>3.2722513089005232</v>
      </c>
      <c r="J24" s="18"/>
      <c r="K24" s="18">
        <f t="shared" si="1"/>
        <v>6.1677486910994759</v>
      </c>
      <c r="L24" s="1"/>
    </row>
    <row r="25" spans="1:12">
      <c r="A25" s="4" t="s">
        <v>64</v>
      </c>
      <c r="B25" s="4"/>
      <c r="C25" s="4" t="s">
        <v>58</v>
      </c>
      <c r="D25" s="26">
        <v>103.2</v>
      </c>
      <c r="E25" s="4" t="s">
        <v>45</v>
      </c>
      <c r="F25" s="4">
        <v>5000</v>
      </c>
      <c r="G25" s="22">
        <v>38.200000000000003</v>
      </c>
      <c r="H25" s="18">
        <f>(F25/100)*2.5</f>
        <v>125</v>
      </c>
      <c r="I25" s="18">
        <f t="shared" si="0"/>
        <v>3.2722513089005232</v>
      </c>
      <c r="J25" s="18"/>
      <c r="K25" s="18">
        <f t="shared" si="1"/>
        <v>6.1677486910994759</v>
      </c>
      <c r="L25" s="1"/>
    </row>
    <row r="26" spans="1:12">
      <c r="A26" s="4" t="s">
        <v>65</v>
      </c>
      <c r="B26" s="4"/>
      <c r="C26" s="4" t="s">
        <v>58</v>
      </c>
      <c r="D26" s="26">
        <v>103.2</v>
      </c>
      <c r="E26" s="4" t="s">
        <v>46</v>
      </c>
      <c r="F26" s="4">
        <v>5000</v>
      </c>
      <c r="G26" s="22">
        <v>38.200000000000003</v>
      </c>
      <c r="H26" s="18">
        <f>(F26/100)*2.5</f>
        <v>125</v>
      </c>
      <c r="I26" s="18">
        <f>H26/G26</f>
        <v>3.2722513089005232</v>
      </c>
      <c r="J26" s="18"/>
      <c r="K26" s="18">
        <f>12-I26-2.56</f>
        <v>6.1677486910994759</v>
      </c>
      <c r="L26" s="1"/>
    </row>
    <row r="27" spans="1:12">
      <c r="A27" s="4" t="s">
        <v>66</v>
      </c>
      <c r="B27" s="4"/>
      <c r="C27" s="4" t="s">
        <v>58</v>
      </c>
      <c r="D27" s="26">
        <v>103.2</v>
      </c>
      <c r="E27" s="4" t="s">
        <v>47</v>
      </c>
      <c r="F27" s="4">
        <v>5000</v>
      </c>
      <c r="G27" s="22">
        <v>38.200000000000003</v>
      </c>
      <c r="H27" s="18">
        <f>(F27/100)*2.5</f>
        <v>125</v>
      </c>
      <c r="I27" s="18">
        <f t="shared" ref="I27:I37" si="2">H27/G27</f>
        <v>3.2722513089005232</v>
      </c>
      <c r="J27" s="18"/>
      <c r="K27" s="18">
        <f t="shared" ref="K27:K37" si="3">12-I27-2.56</f>
        <v>6.1677486910994759</v>
      </c>
      <c r="L27" s="1"/>
    </row>
    <row r="28" spans="1:12">
      <c r="A28" s="4" t="s">
        <v>67</v>
      </c>
      <c r="B28" s="4"/>
      <c r="C28" s="4" t="s">
        <v>58</v>
      </c>
      <c r="D28" s="26">
        <v>103.2</v>
      </c>
      <c r="E28" s="4" t="s">
        <v>48</v>
      </c>
      <c r="F28" s="4">
        <v>5000</v>
      </c>
      <c r="G28" s="22">
        <v>38.200000000000003</v>
      </c>
      <c r="H28" s="18">
        <f>(F28/100)*2.5</f>
        <v>125</v>
      </c>
      <c r="I28" s="18">
        <f t="shared" si="2"/>
        <v>3.2722513089005232</v>
      </c>
      <c r="J28" s="18"/>
      <c r="K28" s="18">
        <f t="shared" si="3"/>
        <v>6.1677486910994759</v>
      </c>
      <c r="L28" s="1"/>
    </row>
    <row r="29" spans="1:12">
      <c r="A29" s="4" t="s">
        <v>68</v>
      </c>
      <c r="B29" s="4"/>
      <c r="C29" s="4" t="s">
        <v>58</v>
      </c>
      <c r="D29" s="26">
        <v>103.2</v>
      </c>
      <c r="E29" s="4" t="s">
        <v>59</v>
      </c>
      <c r="F29" s="4">
        <v>5000</v>
      </c>
      <c r="G29" s="22">
        <v>38.200000000000003</v>
      </c>
      <c r="H29" s="18">
        <f>(F29/100)*2.5</f>
        <v>125</v>
      </c>
      <c r="I29" s="18">
        <f t="shared" si="2"/>
        <v>3.2722513089005232</v>
      </c>
      <c r="J29" s="18"/>
      <c r="K29" s="18">
        <f t="shared" si="3"/>
        <v>6.1677486910994759</v>
      </c>
      <c r="L29" s="1"/>
    </row>
    <row r="30" spans="1:12">
      <c r="A30" s="4" t="s">
        <v>69</v>
      </c>
      <c r="B30" s="4"/>
      <c r="C30" s="4" t="s">
        <v>58</v>
      </c>
      <c r="D30" s="26">
        <v>104.1</v>
      </c>
      <c r="E30" s="4" t="s">
        <v>83</v>
      </c>
      <c r="F30" s="4">
        <v>5000</v>
      </c>
      <c r="G30" s="22">
        <v>31.6</v>
      </c>
      <c r="H30" s="18">
        <f>(F30/100)*2.5</f>
        <v>125</v>
      </c>
      <c r="I30" s="18">
        <f t="shared" ref="I30:I32" si="4">H30/G30</f>
        <v>3.9556962025316453</v>
      </c>
      <c r="J30" s="18"/>
      <c r="K30" s="18">
        <f t="shared" ref="K30:K32" si="5">12-I30-2.56</f>
        <v>5.4843037974683551</v>
      </c>
      <c r="L30" s="1"/>
    </row>
    <row r="31" spans="1:12">
      <c r="A31" s="4" t="s">
        <v>70</v>
      </c>
      <c r="B31" s="4"/>
      <c r="C31" s="4" t="s">
        <v>58</v>
      </c>
      <c r="D31" s="26">
        <v>104.1</v>
      </c>
      <c r="E31" s="4" t="s">
        <v>43</v>
      </c>
      <c r="F31" s="4">
        <v>5000</v>
      </c>
      <c r="G31" s="22">
        <v>31.6</v>
      </c>
      <c r="H31" s="18">
        <f>(F31/100)*2.5</f>
        <v>125</v>
      </c>
      <c r="I31" s="18">
        <f t="shared" si="4"/>
        <v>3.9556962025316453</v>
      </c>
      <c r="J31" s="18"/>
      <c r="K31" s="18">
        <f t="shared" si="5"/>
        <v>5.4843037974683551</v>
      </c>
      <c r="L31" s="1"/>
    </row>
    <row r="32" spans="1:12">
      <c r="A32" s="4" t="s">
        <v>71</v>
      </c>
      <c r="B32" s="4"/>
      <c r="C32" s="4" t="s">
        <v>58</v>
      </c>
      <c r="D32" s="26">
        <v>104.1</v>
      </c>
      <c r="E32" s="4" t="s">
        <v>44</v>
      </c>
      <c r="F32" s="4">
        <v>5000</v>
      </c>
      <c r="G32" s="22">
        <v>31.6</v>
      </c>
      <c r="H32" s="18">
        <f>(F32/100)*2.5</f>
        <v>125</v>
      </c>
      <c r="I32" s="18">
        <f t="shared" si="4"/>
        <v>3.9556962025316453</v>
      </c>
      <c r="J32" s="18"/>
      <c r="K32" s="18">
        <f t="shared" si="5"/>
        <v>5.4843037974683551</v>
      </c>
      <c r="L32" s="1"/>
    </row>
    <row r="33" spans="1:13">
      <c r="A33" s="4" t="s">
        <v>72</v>
      </c>
      <c r="B33" s="4"/>
      <c r="C33" s="4" t="s">
        <v>58</v>
      </c>
      <c r="D33" s="26">
        <v>104.1</v>
      </c>
      <c r="E33" s="4" t="s">
        <v>45</v>
      </c>
      <c r="F33" s="4">
        <v>5000</v>
      </c>
      <c r="G33" s="22">
        <v>31.6</v>
      </c>
      <c r="H33" s="18">
        <f>(F33/100)*2.5</f>
        <v>125</v>
      </c>
      <c r="I33" s="18">
        <f t="shared" si="2"/>
        <v>3.9556962025316453</v>
      </c>
      <c r="J33" s="18"/>
      <c r="K33" s="18">
        <f t="shared" si="3"/>
        <v>5.4843037974683551</v>
      </c>
      <c r="L33" s="1"/>
    </row>
    <row r="34" spans="1:13">
      <c r="A34" s="4" t="s">
        <v>73</v>
      </c>
      <c r="B34" s="4"/>
      <c r="C34" s="4" t="s">
        <v>58</v>
      </c>
      <c r="D34" s="26">
        <v>104.1</v>
      </c>
      <c r="E34" s="4" t="s">
        <v>46</v>
      </c>
      <c r="F34" s="4">
        <v>5000</v>
      </c>
      <c r="G34" s="22">
        <v>31.6</v>
      </c>
      <c r="H34" s="18">
        <f>(F34/100)*2.5</f>
        <v>125</v>
      </c>
      <c r="I34" s="18">
        <f t="shared" si="2"/>
        <v>3.9556962025316453</v>
      </c>
      <c r="J34" s="18"/>
      <c r="K34" s="18">
        <f t="shared" si="3"/>
        <v>5.4843037974683551</v>
      </c>
      <c r="L34" s="1"/>
    </row>
    <row r="35" spans="1:13">
      <c r="A35" s="4" t="s">
        <v>74</v>
      </c>
      <c r="B35" s="4"/>
      <c r="C35" s="4" t="s">
        <v>58</v>
      </c>
      <c r="D35" s="26">
        <v>104.1</v>
      </c>
      <c r="E35" s="4" t="s">
        <v>47</v>
      </c>
      <c r="F35" s="4">
        <v>5000</v>
      </c>
      <c r="G35" s="22">
        <v>31.6</v>
      </c>
      <c r="H35" s="18">
        <f>(F35/100)*2.5</f>
        <v>125</v>
      </c>
      <c r="I35" s="18">
        <f t="shared" si="2"/>
        <v>3.9556962025316453</v>
      </c>
      <c r="J35" s="18"/>
      <c r="K35" s="18">
        <f t="shared" si="3"/>
        <v>5.4843037974683551</v>
      </c>
      <c r="L35" s="1"/>
    </row>
    <row r="36" spans="1:13">
      <c r="A36" s="4" t="s">
        <v>75</v>
      </c>
      <c r="B36" s="4"/>
      <c r="C36" s="4" t="s">
        <v>58</v>
      </c>
      <c r="D36" s="26">
        <v>104.1</v>
      </c>
      <c r="E36" s="4" t="s">
        <v>48</v>
      </c>
      <c r="F36" s="4">
        <v>5000</v>
      </c>
      <c r="G36" s="22">
        <v>31.6</v>
      </c>
      <c r="H36" s="18">
        <f>(F36/100)*2.5</f>
        <v>125</v>
      </c>
      <c r="I36" s="18">
        <f t="shared" si="2"/>
        <v>3.9556962025316453</v>
      </c>
      <c r="J36" s="18"/>
      <c r="K36" s="18">
        <f t="shared" si="3"/>
        <v>5.4843037974683551</v>
      </c>
      <c r="L36" s="1"/>
    </row>
    <row r="37" spans="1:13">
      <c r="A37" s="4" t="s">
        <v>76</v>
      </c>
      <c r="B37" s="4"/>
      <c r="C37" s="4" t="s">
        <v>58</v>
      </c>
      <c r="D37" s="26">
        <v>104.1</v>
      </c>
      <c r="E37" s="4" t="s">
        <v>59</v>
      </c>
      <c r="F37" s="4">
        <v>5000</v>
      </c>
      <c r="G37" s="22">
        <v>31.6</v>
      </c>
      <c r="H37" s="18">
        <f>(F37/100)*2.5</f>
        <v>125</v>
      </c>
      <c r="I37" s="18">
        <f t="shared" si="2"/>
        <v>3.9556962025316453</v>
      </c>
      <c r="J37" s="18"/>
      <c r="K37" s="18">
        <f t="shared" si="3"/>
        <v>5.4843037974683551</v>
      </c>
      <c r="L37" s="1"/>
    </row>
    <row r="38" spans="1:13">
      <c r="A38" s="4" t="s">
        <v>77</v>
      </c>
      <c r="B38" s="4"/>
      <c r="C38" s="4" t="s">
        <v>58</v>
      </c>
      <c r="D38" s="26">
        <v>100.2</v>
      </c>
      <c r="E38" s="4" t="s">
        <v>84</v>
      </c>
      <c r="F38" s="4">
        <v>5000</v>
      </c>
      <c r="G38" s="22">
        <v>52</v>
      </c>
      <c r="H38" s="18">
        <f>(F38/100)*2.5</f>
        <v>125</v>
      </c>
      <c r="I38" s="18">
        <f>H38/G38</f>
        <v>2.4038461538461537</v>
      </c>
      <c r="J38" s="18"/>
      <c r="K38" s="18">
        <f>12-I38-2.56</f>
        <v>7.0361538461538462</v>
      </c>
      <c r="L38" s="1"/>
    </row>
    <row r="39" spans="1:13">
      <c r="A39" s="4" t="s">
        <v>78</v>
      </c>
      <c r="B39" s="4"/>
      <c r="C39" s="4" t="s">
        <v>58</v>
      </c>
      <c r="D39" s="26">
        <v>100.2</v>
      </c>
      <c r="E39" s="4" t="s">
        <v>85</v>
      </c>
      <c r="F39" s="4">
        <v>5000</v>
      </c>
      <c r="G39" s="22">
        <v>52</v>
      </c>
      <c r="H39" s="18">
        <f>(F39/100)*2.5</f>
        <v>125</v>
      </c>
      <c r="I39" s="18">
        <f>H39/G39</f>
        <v>2.4038461538461537</v>
      </c>
      <c r="J39" s="18"/>
      <c r="K39" s="18">
        <f>12-I39-2.56</f>
        <v>7.0361538461538462</v>
      </c>
      <c r="L39" s="1"/>
    </row>
    <row r="40" spans="1:13">
      <c r="A40" s="4" t="s">
        <v>79</v>
      </c>
      <c r="B40" s="4"/>
      <c r="C40" s="4" t="s">
        <v>58</v>
      </c>
      <c r="D40" s="26">
        <v>100.2</v>
      </c>
      <c r="E40" s="4" t="s">
        <v>59</v>
      </c>
      <c r="F40" s="4">
        <v>5000</v>
      </c>
      <c r="G40" s="22">
        <v>52</v>
      </c>
      <c r="H40" s="18">
        <f>(F40/100)*2.5</f>
        <v>125</v>
      </c>
      <c r="I40" s="18">
        <f>H40/G40</f>
        <v>2.4038461538461537</v>
      </c>
      <c r="J40" s="18"/>
      <c r="K40" s="18">
        <f>12-I40-2.56</f>
        <v>7.0361538461538462</v>
      </c>
      <c r="L40" s="1"/>
    </row>
    <row r="41" spans="1:13">
      <c r="A41" s="4"/>
      <c r="B41" s="4"/>
      <c r="C41" s="4"/>
      <c r="D41" s="26"/>
      <c r="E41" s="4"/>
      <c r="F41" s="4"/>
      <c r="G41" s="22"/>
      <c r="H41" s="18"/>
      <c r="I41" s="18"/>
      <c r="J41" s="18"/>
      <c r="K41" s="18"/>
      <c r="L41" s="1"/>
      <c r="M41" s="1"/>
    </row>
    <row r="42" spans="1:13">
      <c r="A42" s="5"/>
      <c r="B42" s="5"/>
      <c r="C42" s="5"/>
      <c r="D42" s="27"/>
      <c r="F42" s="5"/>
      <c r="G42" s="5"/>
      <c r="H42" s="5"/>
      <c r="I42" s="5"/>
      <c r="J42" s="5"/>
      <c r="K42" s="5"/>
      <c r="L42" s="1"/>
      <c r="M42" s="1"/>
    </row>
    <row r="43" spans="1:13">
      <c r="A43" s="30" t="s">
        <v>31</v>
      </c>
      <c r="B43" s="30"/>
      <c r="C43" s="30"/>
      <c r="D43" s="27"/>
      <c r="F43" s="5"/>
      <c r="G43" s="5"/>
      <c r="H43" s="5"/>
      <c r="I43" s="5"/>
      <c r="J43" s="5"/>
      <c r="K43" s="5"/>
      <c r="L43" s="1"/>
      <c r="M43" s="1"/>
    </row>
    <row r="44" spans="1:13">
      <c r="A44" s="6"/>
      <c r="B44" s="5"/>
      <c r="C44" s="5"/>
      <c r="D44" s="27"/>
      <c r="E44" s="5"/>
      <c r="F44" s="5"/>
      <c r="G44" s="5"/>
      <c r="H44" s="5"/>
      <c r="I44" s="5"/>
      <c r="J44" s="5"/>
      <c r="K44" s="5"/>
      <c r="L44" s="1"/>
      <c r="M44" s="1"/>
    </row>
    <row r="45" spans="1:13">
      <c r="A45" s="5"/>
      <c r="B45" s="5"/>
      <c r="C45" s="5"/>
      <c r="D45" s="27"/>
      <c r="E45" s="5"/>
      <c r="F45" s="5"/>
      <c r="G45" s="5"/>
      <c r="H45" s="5"/>
      <c r="I45" s="5"/>
      <c r="J45" s="5"/>
      <c r="K45" s="5"/>
      <c r="L45" s="1"/>
      <c r="M45" s="1"/>
    </row>
    <row r="46" spans="1:13">
      <c r="A46" s="17" t="s">
        <v>14</v>
      </c>
      <c r="B46" s="4"/>
      <c r="C46" s="4" t="s">
        <v>29</v>
      </c>
      <c r="D46" s="28">
        <v>44202</v>
      </c>
      <c r="E46" s="4" t="s">
        <v>15</v>
      </c>
      <c r="F46" s="4" t="s">
        <v>30</v>
      </c>
      <c r="G46" s="5"/>
      <c r="H46" s="5"/>
      <c r="K46" s="5"/>
      <c r="L46" s="1"/>
      <c r="M46" s="1"/>
    </row>
    <row r="47" spans="1:13">
      <c r="A47" s="17" t="s">
        <v>8</v>
      </c>
      <c r="B47" s="17" t="s">
        <v>12</v>
      </c>
      <c r="C47" s="4" t="s">
        <v>9</v>
      </c>
      <c r="D47" s="16" t="s">
        <v>13</v>
      </c>
      <c r="E47" s="4" t="s">
        <v>10</v>
      </c>
      <c r="F47" s="19" t="s">
        <v>37</v>
      </c>
      <c r="G47" s="4" t="s">
        <v>11</v>
      </c>
      <c r="H47" s="23" t="s">
        <v>38</v>
      </c>
      <c r="K47" s="5"/>
      <c r="L47" s="1"/>
      <c r="M47" s="1"/>
    </row>
    <row r="48" spans="1:13">
      <c r="J48" s="1"/>
      <c r="K48" s="1"/>
      <c r="L48" s="1"/>
      <c r="M48" s="1"/>
    </row>
    <row r="49" spans="2:3">
      <c r="B49" s="1"/>
    </row>
    <row r="50" spans="2:3">
      <c r="B50" s="1"/>
      <c r="C50" s="20"/>
    </row>
    <row r="51" spans="2:3">
      <c r="B51" s="1"/>
      <c r="C51" s="20"/>
    </row>
    <row r="52" spans="2:3">
      <c r="B52" s="1"/>
    </row>
    <row r="53" spans="2:3">
      <c r="B53" s="1"/>
    </row>
    <row r="54" spans="2:3">
      <c r="B54" s="1"/>
      <c r="C54" s="20"/>
    </row>
    <row r="55" spans="2:3">
      <c r="B55" s="1"/>
      <c r="C55" s="20"/>
    </row>
  </sheetData>
  <mergeCells count="1">
    <mergeCell ref="A43:C43"/>
  </mergeCells>
  <phoneticPr fontId="12" type="noConversion"/>
  <hyperlinks>
    <hyperlink ref="F47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2021-01-06T18:22:25Z</dcterms:modified>
</cp:coreProperties>
</file>