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45354E3C-5A32-3449-B1C5-384176250E57}" xr6:coauthVersionLast="45" xr6:coauthVersionMax="45" xr10:uidLastSave="{00000000-0000-0000-0000-000000000000}"/>
  <bookViews>
    <workbookView xWindow="0" yWindow="460" windowWidth="27600" windowHeight="160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2" l="1"/>
  <c r="H9" i="2" s="1"/>
  <c r="I9" i="2" s="1"/>
  <c r="G8" i="2"/>
  <c r="H8" i="2" s="1"/>
  <c r="I8" i="2" s="1"/>
  <c r="G7" i="2"/>
  <c r="H7" i="2" s="1"/>
  <c r="I7" i="2" s="1"/>
  <c r="G6" i="2"/>
  <c r="H6" i="2" s="1"/>
  <c r="I6" i="2" s="1"/>
  <c r="G5" i="2"/>
  <c r="H5" i="2" s="1"/>
  <c r="I5" i="2" s="1"/>
  <c r="M16" i="1"/>
  <c r="M15" i="1"/>
  <c r="M14" i="1"/>
  <c r="K7" i="1"/>
  <c r="K8" i="1"/>
  <c r="K9" i="1"/>
  <c r="K10" i="1"/>
  <c r="K6" i="1"/>
  <c r="H7" i="1"/>
  <c r="H8" i="1"/>
  <c r="I8" i="1" s="1"/>
  <c r="H9" i="1"/>
  <c r="I9" i="1" s="1"/>
  <c r="H10" i="1"/>
  <c r="I10" i="1" s="1"/>
  <c r="H6" i="1"/>
  <c r="I6" i="1" s="1"/>
  <c r="I7" i="1"/>
  <c r="O9" i="1" l="1"/>
  <c r="N9" i="1"/>
  <c r="O10" i="1"/>
  <c r="N10" i="1"/>
</calcChain>
</file>

<file path=xl/sharedStrings.xml><?xml version="1.0" encoding="utf-8"?>
<sst xmlns="http://schemas.openxmlformats.org/spreadsheetml/2006/main" count="106" uniqueCount="59">
  <si>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</si>
  <si>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</si>
  <si>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</si>
  <si>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</si>
  <si>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</si>
  <si>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</si>
  <si>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</si>
  <si>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</si>
  <si>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</si>
  <si>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</si>
  <si>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</si>
  <si>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</si>
  <si>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</si>
  <si>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</si>
  <si>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</si>
  <si>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</si>
  <si>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</si>
  <si>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</si>
  <si>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</si>
  <si>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</si>
  <si>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</si>
  <si>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</si>
  <si>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</si>
  <si>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</si>
  <si>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</si>
  <si>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</si>
  <si>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</si>
  <si>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</si>
  <si>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</si>
  <si>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</si>
  <si>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</si>
  <si>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</si>
  <si>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</si>
  <si>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</si>
  <si>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0000143904</t>
  </si>
  <si>
    <t>Plasmid</t>
  </si>
  <si>
    <t>MM</t>
  </si>
  <si>
    <t>68-1</t>
  </si>
  <si>
    <t>68-2</t>
  </si>
  <si>
    <t>Water</t>
  </si>
  <si>
    <t>KMR_C1</t>
  </si>
  <si>
    <t>KMR_C2</t>
  </si>
  <si>
    <t>KMR_C3</t>
  </si>
  <si>
    <t>KMR_C4</t>
  </si>
  <si>
    <t>KMR_C5</t>
  </si>
  <si>
    <t>PCR</t>
  </si>
  <si>
    <t>FTL_0146_∆pmrA∆priM</t>
  </si>
  <si>
    <t>FTL_0146_∆pmrA</t>
  </si>
  <si>
    <t>FTL_0146_∆pmrApriM(S)</t>
  </si>
  <si>
    <t>FTL_0146_∆pmrAmreA(S)</t>
  </si>
  <si>
    <t>FTL_0146_LVS</t>
  </si>
  <si>
    <t>KROL270</t>
  </si>
  <si>
    <t>kramsey@uri.edu</t>
  </si>
  <si>
    <t>Primer</t>
  </si>
  <si>
    <r>
      <t>Primer Name</t>
    </r>
    <r>
      <rPr>
        <b/>
        <vertAlign val="superscript"/>
        <sz val="9"/>
        <color theme="1"/>
        <rFont val="Arial"/>
        <family val="2"/>
      </rPr>
      <t>a</t>
    </r>
  </si>
  <si>
    <r>
      <t xml:space="preserve">PCR </t>
    </r>
    <r>
      <rPr>
        <u/>
        <sz val="9"/>
        <color theme="1"/>
        <rFont val="Arial"/>
        <family val="2"/>
      </rPr>
      <t>template:</t>
    </r>
  </si>
  <si>
    <r>
      <t>Volume </t>
    </r>
    <r>
      <rPr>
        <b/>
        <u/>
        <sz val="9"/>
        <color theme="1"/>
        <rFont val="Arial"/>
        <family val="2"/>
      </rPr>
      <t>H</t>
    </r>
    <r>
      <rPr>
        <b/>
        <u/>
        <vertAlign val="subscript"/>
        <sz val="9"/>
        <color theme="1"/>
        <rFont val="Arial"/>
        <family val="2"/>
      </rPr>
      <t>2</t>
    </r>
    <r>
      <rPr>
        <b/>
        <u/>
        <sz val="9"/>
        <color theme="1"/>
        <rFont val="Arial"/>
        <family val="2"/>
      </rPr>
      <t>O needed</t>
    </r>
  </si>
  <si>
    <r>
      <t>ng</t>
    </r>
    <r>
      <rPr>
        <sz val="9"/>
        <color theme="1"/>
        <rFont val="Arial"/>
        <family val="2"/>
      </rPr>
      <t> needed =</t>
    </r>
  </si>
  <si>
    <r>
      <t>(</t>
    </r>
    <r>
      <rPr>
        <b/>
        <sz val="9"/>
        <color theme="1"/>
        <rFont val="Arial"/>
        <family val="2"/>
      </rPr>
      <t>A ÷ 100) × 2.5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</si>
</sst>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  <font>
      <b/>
      <u/>
      <vertAlign val="sub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8" fillId="0" borderId="0" xfId="0" applyFont="1" applyAlignment="1">
      <alignment horizontal="left"/>
    </xf>
    <xf numFmtId="0" fontId="11" fillId="0" borderId="1" xfId="0" applyFont="1" applyBorder="1" applyAlignment="1">
      <alignment wrapText="1"/>
    </xf>
    <xf numFmtId="2" fontId="0" fillId="0" borderId="0" xfId="0" applyNumberFormat="1"/>
    <xf numFmtId="2" fontId="2" fillId="0" borderId="0" xfId="0" applyNumberFormat="1" applyFont="1"/>
    <xf numFmtId="0" fontId="14" fillId="0" borderId="1" xfId="0" applyFont="1" applyBorder="1"/>
    <xf numFmtId="0" fontId="14" fillId="0" borderId="1" xfId="0" applyFont="1" applyBorder="1" applyAlignmen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6" fillId="0" borderId="1" xfId="0" applyFont="1" applyBorder="1"/>
    <xf numFmtId="0" fontId="16" fillId="0" borderId="1" xfId="0" applyFont="1" applyBorder="1" applyAlignment="1"/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2" fontId="16" fillId="0" borderId="1" xfId="0" applyNumberFormat="1" applyFont="1" applyBorder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4"/>
  <sheetViews>
    <sheetView workbookViewId="0">
      <selection activeCell="A2" sqref="A2:K1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22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5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4">
      <c r="A5" s="4"/>
      <c r="B5" s="4"/>
      <c r="C5" s="3"/>
      <c r="D5" s="3"/>
      <c r="E5" s="3"/>
      <c r="F5" s="4"/>
      <c r="G5" s="4"/>
      <c r="H5" s="16" t="s">
        <v>17</v>
      </c>
      <c r="I5" s="23" t="s">
        <v>31</v>
      </c>
      <c r="J5" s="23" t="s">
        <v>32</v>
      </c>
      <c r="K5" s="23" t="s">
        <v>33</v>
      </c>
      <c r="L5" s="1"/>
      <c r="M5" s="1"/>
    </row>
    <row r="6" spans="1:15" ht="34">
      <c r="A6" s="4" t="s">
        <v>40</v>
      </c>
      <c r="B6" s="4"/>
      <c r="C6" s="4" t="s">
        <v>45</v>
      </c>
      <c r="D6" s="27" t="s">
        <v>46</v>
      </c>
      <c r="E6" s="4" t="s">
        <v>51</v>
      </c>
      <c r="F6" s="4">
        <v>1320</v>
      </c>
      <c r="G6" s="24">
        <v>6.8</v>
      </c>
      <c r="H6" s="18">
        <f>(F6/100)*2.5</f>
        <v>33</v>
      </c>
      <c r="I6" s="18">
        <f>H6/G6</f>
        <v>4.8529411764705888</v>
      </c>
      <c r="J6" s="18"/>
      <c r="K6" s="18">
        <f>12-I6-2.56</f>
        <v>4.5870588235294107</v>
      </c>
      <c r="L6" s="1"/>
      <c r="M6" s="1"/>
    </row>
    <row r="7" spans="1:15">
      <c r="A7" s="4" t="s">
        <v>41</v>
      </c>
      <c r="B7" s="4"/>
      <c r="C7" s="4" t="s">
        <v>45</v>
      </c>
      <c r="D7" s="21" t="s">
        <v>47</v>
      </c>
      <c r="E7" s="4" t="s">
        <v>51</v>
      </c>
      <c r="F7" s="4">
        <v>1320</v>
      </c>
      <c r="G7" s="24">
        <v>6.8</v>
      </c>
      <c r="H7" s="18">
        <f t="shared" ref="H7:H10" si="0">(F7/100)*2.5</f>
        <v>33</v>
      </c>
      <c r="I7" s="18">
        <f t="shared" ref="I7:I10" si="1">H7/G7</f>
        <v>4.8529411764705888</v>
      </c>
      <c r="J7" s="18"/>
      <c r="K7" s="18">
        <f t="shared" ref="K7:K10" si="2">12-I7-2.56</f>
        <v>4.5870588235294107</v>
      </c>
      <c r="L7" s="1"/>
      <c r="M7" s="1"/>
    </row>
    <row r="8" spans="1:15">
      <c r="A8" s="4" t="s">
        <v>42</v>
      </c>
      <c r="B8" s="4"/>
      <c r="C8" s="4" t="s">
        <v>45</v>
      </c>
      <c r="D8" s="21" t="s">
        <v>48</v>
      </c>
      <c r="E8" s="4" t="s">
        <v>51</v>
      </c>
      <c r="F8" s="4">
        <v>1320</v>
      </c>
      <c r="G8" s="24">
        <v>6.8</v>
      </c>
      <c r="H8" s="18">
        <f t="shared" si="0"/>
        <v>33</v>
      </c>
      <c r="I8" s="18">
        <f t="shared" si="1"/>
        <v>4.8529411764705888</v>
      </c>
      <c r="J8" s="18"/>
      <c r="K8" s="18">
        <f t="shared" si="2"/>
        <v>4.5870588235294107</v>
      </c>
      <c r="L8" s="1"/>
      <c r="M8" s="1" t="s">
        <v>36</v>
      </c>
      <c r="N8" t="s">
        <v>35</v>
      </c>
      <c r="O8" t="s">
        <v>39</v>
      </c>
    </row>
    <row r="9" spans="1:15">
      <c r="A9" s="4" t="s">
        <v>43</v>
      </c>
      <c r="B9" s="4"/>
      <c r="C9" s="4" t="s">
        <v>45</v>
      </c>
      <c r="D9" s="21" t="s">
        <v>49</v>
      </c>
      <c r="E9" s="4" t="s">
        <v>51</v>
      </c>
      <c r="F9" s="4">
        <v>1320</v>
      </c>
      <c r="G9" s="24">
        <v>6.8</v>
      </c>
      <c r="H9" s="18">
        <f t="shared" si="0"/>
        <v>33</v>
      </c>
      <c r="I9" s="18">
        <f t="shared" si="1"/>
        <v>4.8529411764705888</v>
      </c>
      <c r="J9" s="18"/>
      <c r="K9" s="18">
        <f t="shared" si="2"/>
        <v>4.5870588235294107</v>
      </c>
      <c r="L9" s="1"/>
      <c r="M9" s="1" t="s">
        <v>37</v>
      </c>
      <c r="N9">
        <f>J6*10</f>
        <v>0</v>
      </c>
      <c r="O9">
        <f>K6*10</f>
        <v>45.870588235294107</v>
      </c>
    </row>
    <row r="10" spans="1:15">
      <c r="A10" s="4" t="s">
        <v>44</v>
      </c>
      <c r="B10" s="4"/>
      <c r="C10" s="4" t="s">
        <v>45</v>
      </c>
      <c r="D10" s="21" t="s">
        <v>50</v>
      </c>
      <c r="E10" s="4" t="s">
        <v>51</v>
      </c>
      <c r="F10" s="4">
        <v>1320</v>
      </c>
      <c r="G10" s="24">
        <v>6.8</v>
      </c>
      <c r="H10" s="18">
        <f t="shared" si="0"/>
        <v>33</v>
      </c>
      <c r="I10" s="18">
        <f t="shared" si="1"/>
        <v>4.8529411764705888</v>
      </c>
      <c r="J10" s="18"/>
      <c r="K10" s="18">
        <f t="shared" si="2"/>
        <v>4.5870588235294107</v>
      </c>
      <c r="L10" s="1"/>
      <c r="M10" s="1" t="s">
        <v>38</v>
      </c>
      <c r="N10" t="e">
        <f>#REF!*10</f>
        <v>#REF!</v>
      </c>
      <c r="O10" t="e">
        <f>#REF!*10</f>
        <v>#REF!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</row>
    <row r="12" spans="1:15">
      <c r="A12" s="26" t="s">
        <v>30</v>
      </c>
      <c r="B12" s="26"/>
      <c r="C12" s="26"/>
      <c r="D12" s="5"/>
      <c r="E12" s="5"/>
      <c r="F12" s="5"/>
      <c r="G12" s="5"/>
      <c r="H12" s="5"/>
      <c r="I12" s="5"/>
      <c r="J12" s="5"/>
      <c r="K12" s="5"/>
      <c r="L12" s="1"/>
      <c r="M12" s="1"/>
    </row>
    <row r="13" spans="1:15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</row>
    <row r="14" spans="1: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" t="s">
        <v>39</v>
      </c>
      <c r="M14" s="1">
        <f>K6*6</f>
        <v>27.522352941176464</v>
      </c>
    </row>
    <row r="15" spans="1:15">
      <c r="A15" s="17" t="s">
        <v>14</v>
      </c>
      <c r="B15" s="4"/>
      <c r="C15" s="4" t="s">
        <v>29</v>
      </c>
      <c r="D15" s="19">
        <v>47378</v>
      </c>
      <c r="E15" s="4" t="s">
        <v>15</v>
      </c>
      <c r="F15" s="4" t="s">
        <v>12</v>
      </c>
      <c r="G15" s="5"/>
      <c r="H15" s="5"/>
      <c r="K15" s="5"/>
      <c r="L15" s="1" t="s">
        <v>53</v>
      </c>
      <c r="M15" s="1">
        <f>2.56*6</f>
        <v>15.36</v>
      </c>
    </row>
    <row r="16" spans="1:15">
      <c r="A16" s="17" t="s">
        <v>8</v>
      </c>
      <c r="B16" s="17" t="s">
        <v>12</v>
      </c>
      <c r="C16" s="4" t="s">
        <v>9</v>
      </c>
      <c r="D16" s="4" t="s">
        <v>13</v>
      </c>
      <c r="E16" s="4" t="s">
        <v>10</v>
      </c>
      <c r="F16" s="20" t="s">
        <v>52</v>
      </c>
      <c r="G16" s="4" t="s">
        <v>11</v>
      </c>
      <c r="H16" s="25" t="s">
        <v>34</v>
      </c>
      <c r="K16" s="5"/>
      <c r="L16" s="1"/>
      <c r="M16" s="29">
        <f>SUM(2.56+K6)</f>
        <v>7.1470588235294112</v>
      </c>
    </row>
    <row r="17" spans="2:13">
      <c r="J17" s="1"/>
      <c r="K17" s="1"/>
      <c r="L17" s="1"/>
      <c r="M17" s="1"/>
    </row>
    <row r="18" spans="2:13">
      <c r="B18" s="1"/>
    </row>
    <row r="19" spans="2:13">
      <c r="B19" s="1"/>
      <c r="C19" s="22"/>
    </row>
    <row r="20" spans="2:13">
      <c r="B20" s="1"/>
      <c r="C20" s="22"/>
    </row>
    <row r="21" spans="2:13">
      <c r="B21" s="1"/>
      <c r="J21" s="28"/>
    </row>
    <row r="22" spans="2:13">
      <c r="B22" s="1"/>
    </row>
    <row r="23" spans="2:13">
      <c r="B23" s="1"/>
      <c r="C23" s="22"/>
    </row>
    <row r="24" spans="2:13">
      <c r="B24" s="1"/>
      <c r="C24" s="22"/>
    </row>
  </sheetData>
  <mergeCells count="1">
    <mergeCell ref="A12:C12"/>
  </mergeCells>
  <phoneticPr fontId="12" type="noConversion"/>
  <hyperlinks>
    <hyperlink ref="F16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4CD24-4502-6A4E-875C-760E8940D81A}">
  <dimension ref="A1:I9"/>
  <sheetViews>
    <sheetView tabSelected="1" workbookViewId="0">
      <selection activeCell="I9" sqref="A1:I9"/>
    </sheetView>
  </sheetViews>
  <sheetFormatPr baseColWidth="10" defaultRowHeight="16"/>
  <cols>
    <col min="1" max="1" width="12.33203125" bestFit="1" customWidth="1"/>
    <col min="2" max="2" width="11.5" bestFit="1" customWidth="1"/>
    <col min="3" max="3" width="19.1640625" bestFit="1" customWidth="1"/>
    <col min="4" max="4" width="11.1640625" bestFit="1" customWidth="1"/>
    <col min="6" max="6" width="9.83203125" bestFit="1" customWidth="1"/>
    <col min="7" max="7" width="11.1640625" bestFit="1" customWidth="1"/>
    <col min="8" max="8" width="7.5" bestFit="1" customWidth="1"/>
    <col min="9" max="9" width="9.33203125" bestFit="1" customWidth="1"/>
  </cols>
  <sheetData>
    <row r="1" spans="1:9">
      <c r="A1" s="30" t="s">
        <v>18</v>
      </c>
      <c r="B1" s="31" t="s">
        <v>20</v>
      </c>
      <c r="C1" s="31" t="s">
        <v>21</v>
      </c>
      <c r="D1" s="31" t="s">
        <v>54</v>
      </c>
      <c r="E1" s="30" t="s">
        <v>1</v>
      </c>
      <c r="F1" s="30" t="s">
        <v>2</v>
      </c>
      <c r="G1" s="30" t="s">
        <v>3</v>
      </c>
      <c r="H1" s="30" t="s">
        <v>4</v>
      </c>
      <c r="I1" s="30" t="s">
        <v>7</v>
      </c>
    </row>
    <row r="2" spans="1:9" ht="40">
      <c r="A2" s="32"/>
      <c r="B2" s="32" t="s">
        <v>24</v>
      </c>
      <c r="C2" s="32"/>
      <c r="D2" s="32"/>
      <c r="E2" s="33" t="s">
        <v>22</v>
      </c>
      <c r="F2" s="33" t="s">
        <v>23</v>
      </c>
      <c r="G2" s="34" t="s">
        <v>55</v>
      </c>
      <c r="H2" s="34" t="s">
        <v>55</v>
      </c>
      <c r="I2" s="35" t="s">
        <v>56</v>
      </c>
    </row>
    <row r="3" spans="1:9">
      <c r="A3" s="36"/>
      <c r="B3" s="37"/>
      <c r="C3" s="37"/>
      <c r="D3" s="37"/>
      <c r="E3" s="36"/>
      <c r="F3" s="36"/>
      <c r="G3" s="38" t="s">
        <v>57</v>
      </c>
      <c r="H3" s="39" t="s">
        <v>5</v>
      </c>
      <c r="I3" s="30"/>
    </row>
    <row r="4" spans="1:9" ht="40">
      <c r="A4" s="36"/>
      <c r="B4" s="37"/>
      <c r="C4" s="37"/>
      <c r="D4" s="37"/>
      <c r="E4" s="36"/>
      <c r="F4" s="36"/>
      <c r="G4" s="39" t="s">
        <v>58</v>
      </c>
      <c r="H4" s="40" t="s">
        <v>31</v>
      </c>
      <c r="I4" s="40" t="s">
        <v>33</v>
      </c>
    </row>
    <row r="5" spans="1:9" ht="27">
      <c r="A5" s="36" t="s">
        <v>40</v>
      </c>
      <c r="B5" s="36" t="s">
        <v>45</v>
      </c>
      <c r="C5" s="32" t="s">
        <v>46</v>
      </c>
      <c r="D5" s="36" t="s">
        <v>51</v>
      </c>
      <c r="E5" s="36">
        <v>1320</v>
      </c>
      <c r="F5" s="36">
        <v>6.8</v>
      </c>
      <c r="G5" s="41">
        <f>(E5/100)*2.5</f>
        <v>33</v>
      </c>
      <c r="H5" s="41">
        <f>G5/F5</f>
        <v>4.8529411764705888</v>
      </c>
      <c r="I5" s="41">
        <f>12-H5-2.56</f>
        <v>4.5870588235294107</v>
      </c>
    </row>
    <row r="6" spans="1:9">
      <c r="A6" s="36" t="s">
        <v>41</v>
      </c>
      <c r="B6" s="36" t="s">
        <v>45</v>
      </c>
      <c r="C6" s="36" t="s">
        <v>47</v>
      </c>
      <c r="D6" s="36" t="s">
        <v>51</v>
      </c>
      <c r="E6" s="36">
        <v>1320</v>
      </c>
      <c r="F6" s="36">
        <v>6.8</v>
      </c>
      <c r="G6" s="41">
        <f t="shared" ref="G6:G9" si="0">(E6/100)*2.5</f>
        <v>33</v>
      </c>
      <c r="H6" s="41">
        <f t="shared" ref="H6:H9" si="1">G6/F6</f>
        <v>4.8529411764705888</v>
      </c>
      <c r="I6" s="41">
        <f t="shared" ref="I6:I9" si="2">12-H6-2.56</f>
        <v>4.5870588235294107</v>
      </c>
    </row>
    <row r="7" spans="1:9">
      <c r="A7" s="36" t="s">
        <v>42</v>
      </c>
      <c r="B7" s="36" t="s">
        <v>45</v>
      </c>
      <c r="C7" s="36" t="s">
        <v>48</v>
      </c>
      <c r="D7" s="36" t="s">
        <v>51</v>
      </c>
      <c r="E7" s="36">
        <v>1320</v>
      </c>
      <c r="F7" s="36">
        <v>6.8</v>
      </c>
      <c r="G7" s="41">
        <f t="shared" si="0"/>
        <v>33</v>
      </c>
      <c r="H7" s="41">
        <f t="shared" si="1"/>
        <v>4.8529411764705888</v>
      </c>
      <c r="I7" s="41">
        <f t="shared" si="2"/>
        <v>4.5870588235294107</v>
      </c>
    </row>
    <row r="8" spans="1:9">
      <c r="A8" s="36" t="s">
        <v>43</v>
      </c>
      <c r="B8" s="36" t="s">
        <v>45</v>
      </c>
      <c r="C8" s="36" t="s">
        <v>49</v>
      </c>
      <c r="D8" s="36" t="s">
        <v>51</v>
      </c>
      <c r="E8" s="36">
        <v>1320</v>
      </c>
      <c r="F8" s="36">
        <v>6.8</v>
      </c>
      <c r="G8" s="41">
        <f t="shared" si="0"/>
        <v>33</v>
      </c>
      <c r="H8" s="41">
        <f t="shared" si="1"/>
        <v>4.8529411764705888</v>
      </c>
      <c r="I8" s="41">
        <f t="shared" si="2"/>
        <v>4.5870588235294107</v>
      </c>
    </row>
    <row r="9" spans="1:9">
      <c r="A9" s="36" t="s">
        <v>44</v>
      </c>
      <c r="B9" s="36" t="s">
        <v>45</v>
      </c>
      <c r="C9" s="36" t="s">
        <v>50</v>
      </c>
      <c r="D9" s="36" t="s">
        <v>51</v>
      </c>
      <c r="E9" s="36">
        <v>1320</v>
      </c>
      <c r="F9" s="36">
        <v>6.8</v>
      </c>
      <c r="G9" s="41">
        <f t="shared" si="0"/>
        <v>33</v>
      </c>
      <c r="H9" s="41">
        <f t="shared" si="1"/>
        <v>4.8529411764705888</v>
      </c>
      <c r="I9" s="41">
        <f t="shared" si="2"/>
        <v>4.5870588235294107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2020-03-02T15:10:45Z</cp:lastPrinted>
  <dcterms:created xsi:type="dcterms:W3CDTF">2018-11-27T14:11:25Z</dcterms:created>
  <dcterms:modified xsi:type="dcterms:W3CDTF">2020-09-17T13:24:54Z</dcterms:modified>
</cp:coreProperties>
</file>