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4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Sequencing/Orders/"/>
    </mc:Choice>
  </mc:AlternateContent>
  <xr:revisionPtr revIDLastSave="0" documentId="13_ncr:1_{4F17AF9D-B49C-1D4A-ABE1-AAFE8B1B462D}" xr6:coauthVersionLast="45" xr6:coauthVersionMax="45" xr10:uidLastSave="{00000000-0000-0000-0000-000000000000}"/>
  <bookViews>
    <workbookView xWindow="0" yWindow="460" windowWidth="22980" windowHeight="145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7" i="1" l="1"/>
  <c r="L8" i="1"/>
  <c r="L9" i="1"/>
  <c r="L10" i="1"/>
  <c r="L11" i="1"/>
  <c r="L12" i="1"/>
  <c r="L13" i="1"/>
  <c r="L14" i="1"/>
  <c r="L15" i="1"/>
  <c r="L6" i="1"/>
  <c r="H7" i="1"/>
  <c r="H8" i="1"/>
  <c r="H9" i="1"/>
  <c r="H10" i="1"/>
  <c r="H11" i="1"/>
  <c r="H12" i="1"/>
  <c r="H13" i="1"/>
  <c r="H14" i="1"/>
  <c r="H15" i="1"/>
  <c r="H6" i="1"/>
  <c r="J15" i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3" i="1"/>
  <c r="J13" i="1" s="1"/>
  <c r="I14" i="1"/>
  <c r="J14" i="1" s="1"/>
  <c r="I15" i="1"/>
  <c r="I6" i="1" l="1"/>
  <c r="J6" i="1" s="1"/>
</calcChain>
</file>

<file path=xl/sharedStrings.xml><?xml version="1.0" encoding="utf-8"?>
<sst xmlns="http://schemas.openxmlformats.org/spreadsheetml/2006/main" count="71" uniqueCount="52">
  <si>
    <t>Well</t>
  </si>
  <si>
    <t>A.</t>
  </si>
  <si>
    <t>B.</t>
  </si>
  <si>
    <t>C.</t>
  </si>
  <si>
    <t>D.</t>
  </si>
  <si>
    <t>Volume =</t>
  </si>
  <si>
    <t>E.</t>
  </si>
  <si>
    <t>F.</t>
  </si>
  <si>
    <t>PI</t>
  </si>
  <si>
    <t>Dept</t>
  </si>
  <si>
    <t>Email</t>
  </si>
  <si>
    <t>PO No.</t>
  </si>
  <si>
    <t>Kathryn Ramsey</t>
  </si>
  <si>
    <t>CMB</t>
  </si>
  <si>
    <t>3130xl Plate Record</t>
  </si>
  <si>
    <t>Name</t>
  </si>
  <si>
    <r>
      <t>ng</t>
    </r>
    <r>
      <rPr>
        <sz val="12"/>
        <color theme="1"/>
        <rFont val="Calibri (Body)_x0000_"/>
      </rPr>
      <t> needed =</t>
    </r>
  </si>
  <si>
    <r>
      <t>(</t>
    </r>
    <r>
      <rPr>
        <b/>
        <sz val="12"/>
        <color theme="1"/>
        <rFont val="Calibri (Body)_x0000_"/>
      </rPr>
      <t>A ÷ 100) × 2.5</t>
    </r>
  </si>
  <si>
    <t>Sample number</t>
  </si>
  <si>
    <r>
      <t>(GSC use </t>
    </r>
    <r>
      <rPr>
        <b/>
        <u/>
        <sz val="12"/>
        <color theme="1"/>
        <rFont val="Calibri (Body)_x0000_"/>
      </rPr>
      <t>only</t>
    </r>
    <r>
      <rPr>
        <b/>
        <sz val="12"/>
        <color theme="1"/>
        <rFont val="Calibri (Body)_x0000_"/>
      </rPr>
      <t>)</t>
    </r>
  </si>
  <si>
    <t>Template Type</t>
  </si>
  <si>
    <t>Template Name</t>
  </si>
  <si>
    <t>Template Size (bases)</t>
  </si>
  <si>
    <t>Template Stock Conc. (ng/μl)</t>
  </si>
  <si>
    <t>(plasmid or PCR)</t>
  </si>
  <si>
    <r>
      <t>Volume </t>
    </r>
    <r>
      <rPr>
        <b/>
        <u/>
        <sz val="12"/>
        <color theme="1"/>
        <rFont val="Calibri (Body)_x0000_"/>
      </rPr>
      <t>H</t>
    </r>
    <r>
      <rPr>
        <b/>
        <u/>
        <vertAlign val="subscript"/>
        <sz val="12"/>
        <color theme="1"/>
        <rFont val="Calibri (Body)_x0000_"/>
      </rPr>
      <t>2</t>
    </r>
    <r>
      <rPr>
        <b/>
        <u/>
        <sz val="12"/>
        <color theme="1"/>
        <rFont val="Calibri (Body)_x0000_"/>
      </rPr>
      <t>O needed</t>
    </r>
  </si>
  <si>
    <r>
      <t xml:space="preserve">PLASMID </t>
    </r>
    <r>
      <rPr>
        <u/>
        <sz val="12"/>
        <color theme="1"/>
        <rFont val="Calibri (Body)_x0000_"/>
      </rPr>
      <t>template:</t>
    </r>
  </si>
  <si>
    <r>
      <t xml:space="preserve">PCR </t>
    </r>
    <r>
      <rPr>
        <u/>
        <sz val="12"/>
        <color theme="1"/>
        <rFont val="Calibri (Body)_x0000_"/>
      </rPr>
      <t>template:</t>
    </r>
  </si>
  <si>
    <r>
      <t>Primer Name</t>
    </r>
    <r>
      <rPr>
        <b/>
        <vertAlign val="superscript"/>
        <sz val="12"/>
        <color theme="1"/>
        <rFont val="Calibri (Body)"/>
      </rPr>
      <t>a</t>
    </r>
  </si>
  <si>
    <t>Date</t>
  </si>
  <si>
    <t>Hannah Trautmann</t>
  </si>
  <si>
    <t>a.Add 2.56 μl of 2.5 μM stock to each reaction</t>
  </si>
  <si>
    <t>(C ÷ B)μl</t>
  </si>
  <si>
    <t>2x(~200 ÷ B)μl</t>
  </si>
  <si>
    <t>(12 less D or E - 2.56)μl</t>
  </si>
  <si>
    <t>HT1</t>
  </si>
  <si>
    <t>HT2</t>
  </si>
  <si>
    <t>htrautmann@uri.edu</t>
  </si>
  <si>
    <t>0000143904</t>
  </si>
  <si>
    <t>HT3</t>
  </si>
  <si>
    <t>HT4</t>
  </si>
  <si>
    <t>HT5</t>
  </si>
  <si>
    <t>HT6</t>
  </si>
  <si>
    <t>HT7</t>
  </si>
  <si>
    <t>HT8</t>
  </si>
  <si>
    <t>HT9</t>
  </si>
  <si>
    <t>PCR</t>
  </si>
  <si>
    <t>gDNA</t>
  </si>
  <si>
    <t>HT10</t>
  </si>
  <si>
    <t>KROL128</t>
  </si>
  <si>
    <t>P742</t>
  </si>
  <si>
    <t>KROL252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</si>
</sst>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>
    <font>
      <sz val="12"/>
      <color theme="1"/>
      <name val="Calibri"/>
      <family val="2"/>
      <charset val="129"/>
      <scheme val="minor"/>
    </font>
    <font>
      <u/>
      <sz val="12"/>
      <color theme="10"/>
      <name val="Calibri"/>
      <family val="2"/>
      <scheme val="minor"/>
    </font>
    <font>
      <sz val="10"/>
      <color theme="1"/>
      <name val="Calibri"/>
      <family val="2"/>
    </font>
    <font>
      <b/>
      <sz val="12"/>
      <color theme="1"/>
      <name val="Calibri (Body)_x0000_"/>
    </font>
    <font>
      <sz val="12"/>
      <color theme="1"/>
      <name val="Calibri (Body)_x0000_"/>
    </font>
    <font>
      <u/>
      <sz val="12"/>
      <color theme="1"/>
      <name val="Calibri (Body)_x0000_"/>
    </font>
    <font>
      <b/>
      <u/>
      <sz val="12"/>
      <color theme="1"/>
      <name val="Calibri (Body)_x0000_"/>
    </font>
    <font>
      <b/>
      <u/>
      <vertAlign val="subscript"/>
      <sz val="12"/>
      <color theme="1"/>
      <name val="Calibri (Body)_x0000_"/>
    </font>
    <font>
      <sz val="12"/>
      <color rgb="FF000000"/>
      <name val="Calibri (Body)_x0000_"/>
    </font>
    <font>
      <b/>
      <vertAlign val="superscript"/>
      <sz val="12"/>
      <color theme="1"/>
      <name val="Calibri (Body)"/>
    </font>
    <font>
      <u/>
      <sz val="12"/>
      <color theme="11"/>
      <name val="Calibri"/>
      <family val="2"/>
      <charset val="129"/>
      <scheme val="minor"/>
    </font>
    <font>
      <sz val="12"/>
      <color theme="1"/>
      <name val="Calibri"/>
      <family val="2"/>
    </font>
    <font>
      <sz val="8"/>
      <name val="Calibri"/>
      <family val="2"/>
      <charset val="129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3" fillId="0" borderId="1" xfId="0" applyFont="1" applyBorder="1"/>
    <xf numFmtId="0" fontId="4" fillId="0" borderId="1" xfId="0" applyFont="1" applyBorder="1" applyAlignment="1"/>
    <xf numFmtId="0" fontId="4" fillId="0" borderId="1" xfId="0" applyFont="1" applyBorder="1"/>
    <xf numFmtId="0" fontId="4" fillId="0" borderId="0" xfId="0" applyFont="1"/>
    <xf numFmtId="0" fontId="8" fillId="0" borderId="0" xfId="0" applyFont="1"/>
    <xf numFmtId="0" fontId="3" fillId="0" borderId="1" xfId="0" applyFont="1" applyBorder="1" applyAlignment="1"/>
    <xf numFmtId="0" fontId="4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8" fillId="0" borderId="1" xfId="0" applyFont="1" applyBorder="1"/>
    <xf numFmtId="2" fontId="4" fillId="0" borderId="1" xfId="0" applyNumberFormat="1" applyFont="1" applyBorder="1"/>
    <xf numFmtId="0" fontId="1" fillId="0" borderId="1" xfId="1" applyBorder="1"/>
    <xf numFmtId="164" fontId="0" fillId="0" borderId="0" xfId="0" applyNumberFormat="1"/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49" fontId="13" fillId="0" borderId="0" xfId="0" applyNumberFormat="1" applyFont="1"/>
    <xf numFmtId="0" fontId="4" fillId="0" borderId="0" xfId="0" applyFont="1" applyBorder="1"/>
    <xf numFmtId="2" fontId="2" fillId="0" borderId="0" xfId="0" applyNumberFormat="1" applyFont="1"/>
    <xf numFmtId="2" fontId="0" fillId="0" borderId="0" xfId="0" applyNumberFormat="1"/>
    <xf numFmtId="0" fontId="11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/>
    </xf>
  </cellXfs>
  <cellStyles count="5">
    <cellStyle name="Followed Hyperlink" xfId="2" builtinId="9" hidden="1"/>
    <cellStyle name="Followed Hyperlink" xfId="3" builtinId="9" hidden="1"/>
    <cellStyle name="Followed Hyperlink" xfId="4" builtinId="9" hidden="1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trautmann@uri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30"/>
  <sheetViews>
    <sheetView tabSelected="1" workbookViewId="0">
      <selection activeCell="L22" sqref="L22"/>
    </sheetView>
  </sheetViews>
  <sheetFormatPr baseColWidth="10" defaultColWidth="10.6640625" defaultRowHeight="16"/>
  <cols>
    <col min="1" max="1" width="18.1640625" customWidth="1"/>
    <col min="2" max="2" width="14.33203125" bestFit="1" customWidth="1"/>
    <col min="3" max="3" width="14.83203125" bestFit="1" customWidth="1"/>
    <col min="4" max="4" width="14.5" style="30" bestFit="1" customWidth="1"/>
    <col min="5" max="5" width="13.5" customWidth="1"/>
    <col min="6" max="6" width="15.5" bestFit="1" customWidth="1"/>
    <col min="7" max="7" width="15.5" hidden="1" customWidth="1"/>
    <col min="8" max="8" width="14.5" customWidth="1"/>
    <col min="9" max="9" width="15.33203125" customWidth="1"/>
    <col min="10" max="10" width="11.1640625" customWidth="1"/>
    <col min="11" max="11" width="13" customWidth="1"/>
    <col min="12" max="12" width="20.6640625" customWidth="1"/>
    <col min="15" max="15" width="12.1640625" bestFit="1" customWidth="1"/>
  </cols>
  <sheetData>
    <row r="2" spans="1:15" ht="19">
      <c r="A2" s="2" t="s">
        <v>18</v>
      </c>
      <c r="B2" s="2" t="s">
        <v>0</v>
      </c>
      <c r="C2" s="7" t="s">
        <v>20</v>
      </c>
      <c r="D2" s="15" t="s">
        <v>21</v>
      </c>
      <c r="E2" s="7" t="s">
        <v>28</v>
      </c>
      <c r="F2" s="2" t="s">
        <v>1</v>
      </c>
      <c r="G2" s="2"/>
      <c r="H2" s="2" t="s">
        <v>2</v>
      </c>
      <c r="I2" s="2" t="s">
        <v>3</v>
      </c>
      <c r="J2" s="2" t="s">
        <v>4</v>
      </c>
      <c r="K2" s="2" t="s">
        <v>6</v>
      </c>
      <c r="L2" s="2" t="s">
        <v>7</v>
      </c>
      <c r="M2" s="1"/>
      <c r="N2" s="1"/>
    </row>
    <row r="3" spans="1:15" s="11" customFormat="1" ht="35">
      <c r="A3" s="8"/>
      <c r="B3" s="9" t="s">
        <v>19</v>
      </c>
      <c r="C3" s="8" t="s">
        <v>24</v>
      </c>
      <c r="D3" s="12"/>
      <c r="E3" s="8"/>
      <c r="F3" s="12" t="s">
        <v>22</v>
      </c>
      <c r="G3" s="12"/>
      <c r="H3" s="12" t="s">
        <v>23</v>
      </c>
      <c r="I3" s="13" t="s">
        <v>27</v>
      </c>
      <c r="J3" s="13" t="s">
        <v>27</v>
      </c>
      <c r="K3" s="13" t="s">
        <v>26</v>
      </c>
      <c r="L3" s="14" t="s">
        <v>25</v>
      </c>
      <c r="M3" s="10"/>
      <c r="N3" s="10"/>
    </row>
    <row r="4" spans="1:15">
      <c r="A4" s="4"/>
      <c r="B4" s="4"/>
      <c r="C4" s="3"/>
      <c r="D4" s="16"/>
      <c r="E4" s="3"/>
      <c r="F4" s="4"/>
      <c r="G4" s="4"/>
      <c r="H4" s="4"/>
      <c r="I4" s="15" t="s">
        <v>16</v>
      </c>
      <c r="J4" s="16" t="s">
        <v>5</v>
      </c>
      <c r="K4" s="16" t="s">
        <v>5</v>
      </c>
      <c r="L4" s="2"/>
      <c r="M4" s="1"/>
      <c r="N4" s="1"/>
    </row>
    <row r="5" spans="1:15" ht="34">
      <c r="A5" s="4"/>
      <c r="B5" s="4"/>
      <c r="C5" s="3"/>
      <c r="D5" s="16"/>
      <c r="E5" s="3"/>
      <c r="F5" s="4"/>
      <c r="G5" s="4"/>
      <c r="H5" s="4"/>
      <c r="I5" s="16" t="s">
        <v>17</v>
      </c>
      <c r="J5" s="21" t="s">
        <v>32</v>
      </c>
      <c r="K5" s="21" t="s">
        <v>33</v>
      </c>
      <c r="L5" s="21" t="s">
        <v>34</v>
      </c>
      <c r="M5" s="1"/>
      <c r="N5" s="1"/>
    </row>
    <row r="6" spans="1:15">
      <c r="A6" s="4" t="s">
        <v>35</v>
      </c>
      <c r="B6" s="4"/>
      <c r="C6" s="4" t="s">
        <v>46</v>
      </c>
      <c r="D6" s="27">
        <v>86.1</v>
      </c>
      <c r="E6" s="4" t="s">
        <v>49</v>
      </c>
      <c r="F6" s="4">
        <v>1100</v>
      </c>
      <c r="G6" s="22">
        <v>53.2</v>
      </c>
      <c r="H6" s="22">
        <f>G6/10</f>
        <v>5.32</v>
      </c>
      <c r="I6" s="18">
        <f>F6/100*2.5</f>
        <v>27.5</v>
      </c>
      <c r="J6" s="18">
        <f>I6/H6</f>
        <v>5.1691729323308264</v>
      </c>
      <c r="K6" s="18"/>
      <c r="L6" s="18">
        <f>12-J6-2.56</f>
        <v>4.270827067669174</v>
      </c>
      <c r="M6" s="1"/>
    </row>
    <row r="7" spans="1:15">
      <c r="A7" s="4" t="s">
        <v>36</v>
      </c>
      <c r="B7" s="4"/>
      <c r="C7" s="4" t="s">
        <v>46</v>
      </c>
      <c r="D7" s="27">
        <v>86.2</v>
      </c>
      <c r="E7" s="4" t="s">
        <v>49</v>
      </c>
      <c r="F7" s="4">
        <v>1100</v>
      </c>
      <c r="G7" s="22">
        <v>52.5</v>
      </c>
      <c r="H7" s="22">
        <f t="shared" ref="H7:H15" si="0">G7/10</f>
        <v>5.25</v>
      </c>
      <c r="I7" s="18">
        <f>F7/100*2.5</f>
        <v>27.5</v>
      </c>
      <c r="J7" s="18">
        <f t="shared" ref="J7:J15" si="1">I7/H7</f>
        <v>5.2380952380952381</v>
      </c>
      <c r="K7" s="18"/>
      <c r="L7" s="18">
        <f t="shared" ref="L7:L15" si="2">12-J7-2.56</f>
        <v>4.2019047619047623</v>
      </c>
      <c r="M7" s="1"/>
      <c r="N7" s="25"/>
      <c r="O7" s="20"/>
    </row>
    <row r="8" spans="1:15">
      <c r="A8" s="4" t="s">
        <v>39</v>
      </c>
      <c r="B8" s="4"/>
      <c r="C8" s="4" t="s">
        <v>46</v>
      </c>
      <c r="D8" s="27">
        <v>89.1</v>
      </c>
      <c r="E8" s="4" t="s">
        <v>50</v>
      </c>
      <c r="F8" s="4">
        <v>1100</v>
      </c>
      <c r="G8" s="22">
        <v>81.400000000000006</v>
      </c>
      <c r="H8" s="22">
        <f t="shared" si="0"/>
        <v>8.14</v>
      </c>
      <c r="I8" s="18">
        <f>F8/100*2.5</f>
        <v>27.5</v>
      </c>
      <c r="J8" s="18">
        <f t="shared" si="1"/>
        <v>3.3783783783783781</v>
      </c>
      <c r="K8" s="18"/>
      <c r="L8" s="18">
        <f t="shared" si="2"/>
        <v>6.0616216216216205</v>
      </c>
      <c r="M8" s="1"/>
      <c r="N8" s="26"/>
      <c r="O8" s="20"/>
    </row>
    <row r="9" spans="1:15">
      <c r="A9" s="4" t="s">
        <v>40</v>
      </c>
      <c r="B9" s="4"/>
      <c r="C9" s="4" t="s">
        <v>46</v>
      </c>
      <c r="D9" s="27">
        <v>89.2</v>
      </c>
      <c r="E9" s="4" t="s">
        <v>50</v>
      </c>
      <c r="F9" s="4">
        <v>1100</v>
      </c>
      <c r="G9" s="22">
        <v>72.5</v>
      </c>
      <c r="H9" s="22">
        <f t="shared" si="0"/>
        <v>7.25</v>
      </c>
      <c r="I9" s="18">
        <f>F9/100*2.5</f>
        <v>27.5</v>
      </c>
      <c r="J9" s="18">
        <f t="shared" si="1"/>
        <v>3.7931034482758621</v>
      </c>
      <c r="K9" s="18"/>
      <c r="L9" s="18">
        <f t="shared" si="2"/>
        <v>5.6468965517241383</v>
      </c>
      <c r="M9" s="1"/>
      <c r="N9" s="26"/>
      <c r="O9" s="20"/>
    </row>
    <row r="10" spans="1:15">
      <c r="A10" s="4" t="s">
        <v>41</v>
      </c>
      <c r="B10" s="4"/>
      <c r="C10" s="4" t="s">
        <v>46</v>
      </c>
      <c r="D10" s="27" t="s">
        <v>47</v>
      </c>
      <c r="E10" s="4" t="s">
        <v>50</v>
      </c>
      <c r="F10" s="4">
        <v>1300</v>
      </c>
      <c r="G10" s="22">
        <v>99.6</v>
      </c>
      <c r="H10" s="22">
        <f t="shared" si="0"/>
        <v>9.9599999999999991</v>
      </c>
      <c r="I10" s="18">
        <f>F10/100*2.5</f>
        <v>32.5</v>
      </c>
      <c r="J10" s="18">
        <f t="shared" si="1"/>
        <v>3.2630522088353415</v>
      </c>
      <c r="K10" s="18"/>
      <c r="L10" s="18">
        <f t="shared" si="2"/>
        <v>6.1769477911646575</v>
      </c>
      <c r="M10" s="1"/>
      <c r="N10" s="26"/>
      <c r="O10" s="20"/>
    </row>
    <row r="11" spans="1:15">
      <c r="A11" s="4" t="s">
        <v>42</v>
      </c>
      <c r="B11" s="4"/>
      <c r="C11" s="4" t="s">
        <v>46</v>
      </c>
      <c r="D11" s="27">
        <v>86.1</v>
      </c>
      <c r="E11" s="4" t="s">
        <v>51</v>
      </c>
      <c r="F11" s="4">
        <v>2300</v>
      </c>
      <c r="G11" s="22">
        <v>91.4</v>
      </c>
      <c r="H11" s="22">
        <f t="shared" si="0"/>
        <v>9.14</v>
      </c>
      <c r="I11" s="18">
        <f>F11/100*2.5</f>
        <v>57.5</v>
      </c>
      <c r="J11" s="18">
        <f t="shared" si="1"/>
        <v>6.2910284463894968</v>
      </c>
      <c r="K11" s="18"/>
      <c r="L11" s="18">
        <f t="shared" si="2"/>
        <v>3.1489715536105032</v>
      </c>
      <c r="M11" s="1"/>
    </row>
    <row r="12" spans="1:15">
      <c r="A12" s="4" t="s">
        <v>43</v>
      </c>
      <c r="B12" s="4"/>
      <c r="C12" s="4" t="s">
        <v>46</v>
      </c>
      <c r="D12" s="27">
        <v>86.2</v>
      </c>
      <c r="E12" s="4" t="s">
        <v>51</v>
      </c>
      <c r="F12" s="4">
        <v>2300</v>
      </c>
      <c r="G12" s="22">
        <v>87.6</v>
      </c>
      <c r="H12" s="22">
        <f t="shared" si="0"/>
        <v>8.76</v>
      </c>
      <c r="I12" s="18">
        <f>F12/100*2.5</f>
        <v>57.5</v>
      </c>
      <c r="J12" s="18">
        <f t="shared" si="1"/>
        <v>6.56392694063927</v>
      </c>
      <c r="K12" s="18"/>
      <c r="L12" s="18">
        <f t="shared" si="2"/>
        <v>2.87607305936073</v>
      </c>
      <c r="M12" s="1"/>
    </row>
    <row r="13" spans="1:15">
      <c r="A13" s="4" t="s">
        <v>44</v>
      </c>
      <c r="B13" s="4"/>
      <c r="C13" s="4" t="s">
        <v>46</v>
      </c>
      <c r="D13" s="27">
        <v>89.1</v>
      </c>
      <c r="E13" s="4" t="s">
        <v>51</v>
      </c>
      <c r="F13" s="4">
        <v>2300</v>
      </c>
      <c r="G13" s="22">
        <v>88.6</v>
      </c>
      <c r="H13" s="22">
        <f t="shared" si="0"/>
        <v>8.86</v>
      </c>
      <c r="I13" s="18">
        <f>F13/100*2.5</f>
        <v>57.5</v>
      </c>
      <c r="J13" s="18">
        <f t="shared" si="1"/>
        <v>6.489841986455982</v>
      </c>
      <c r="K13" s="18"/>
      <c r="L13" s="18">
        <f t="shared" si="2"/>
        <v>2.950158013544018</v>
      </c>
      <c r="M13" s="1"/>
      <c r="N13" s="1"/>
    </row>
    <row r="14" spans="1:15">
      <c r="A14" s="4" t="s">
        <v>45</v>
      </c>
      <c r="B14" s="4"/>
      <c r="C14" s="4" t="s">
        <v>46</v>
      </c>
      <c r="D14" s="27">
        <v>89.2</v>
      </c>
      <c r="E14" s="4" t="s">
        <v>51</v>
      </c>
      <c r="F14" s="4">
        <v>2300</v>
      </c>
      <c r="G14" s="22">
        <v>84.4</v>
      </c>
      <c r="H14" s="22">
        <f t="shared" si="0"/>
        <v>8.4400000000000013</v>
      </c>
      <c r="I14" s="18">
        <f>F14/100*2.5</f>
        <v>57.5</v>
      </c>
      <c r="J14" s="18">
        <f t="shared" si="1"/>
        <v>6.8127962085308047</v>
      </c>
      <c r="K14" s="18"/>
      <c r="L14" s="18">
        <f t="shared" si="2"/>
        <v>2.6272037914691952</v>
      </c>
      <c r="M14" s="1"/>
      <c r="N14" s="1"/>
    </row>
    <row r="15" spans="1:15">
      <c r="A15" s="4" t="s">
        <v>48</v>
      </c>
      <c r="B15" s="4"/>
      <c r="C15" s="4" t="s">
        <v>46</v>
      </c>
      <c r="D15" s="27" t="s">
        <v>47</v>
      </c>
      <c r="E15" s="4" t="s">
        <v>51</v>
      </c>
      <c r="F15" s="4">
        <v>350</v>
      </c>
      <c r="G15" s="22">
        <v>55</v>
      </c>
      <c r="H15" s="22">
        <f t="shared" si="0"/>
        <v>5.5</v>
      </c>
      <c r="I15" s="18">
        <f>F15/100*2.5</f>
        <v>8.75</v>
      </c>
      <c r="J15" s="18">
        <f t="shared" si="1"/>
        <v>1.5909090909090908</v>
      </c>
      <c r="K15" s="18"/>
      <c r="L15" s="18">
        <f t="shared" si="2"/>
        <v>7.8490909090909096</v>
      </c>
      <c r="M15" s="1"/>
    </row>
    <row r="16" spans="1:15">
      <c r="A16" s="4"/>
      <c r="B16" s="4"/>
      <c r="C16" s="4"/>
      <c r="D16" s="27"/>
      <c r="E16" s="4"/>
      <c r="F16" s="4"/>
      <c r="G16" s="4"/>
      <c r="H16" s="22"/>
      <c r="I16" s="18"/>
      <c r="J16" s="18"/>
      <c r="K16" s="18"/>
      <c r="L16" s="18"/>
      <c r="M16" s="1"/>
    </row>
    <row r="17" spans="1:14">
      <c r="A17" s="5"/>
      <c r="B17" s="5"/>
      <c r="C17" s="5"/>
      <c r="D17" s="28"/>
      <c r="F17" s="5"/>
      <c r="G17" s="5"/>
      <c r="H17" s="5"/>
      <c r="I17" s="5"/>
      <c r="J17" s="5"/>
      <c r="K17" s="5"/>
      <c r="L17" s="5"/>
      <c r="M17" s="1"/>
      <c r="N17" s="1"/>
    </row>
    <row r="18" spans="1:14">
      <c r="A18" s="31" t="s">
        <v>31</v>
      </c>
      <c r="B18" s="31"/>
      <c r="C18" s="31"/>
      <c r="D18" s="28"/>
      <c r="F18" s="5"/>
      <c r="G18" s="5"/>
      <c r="H18" s="5"/>
      <c r="I18" s="5"/>
      <c r="J18" s="5"/>
      <c r="K18" s="5"/>
      <c r="L18" s="5"/>
      <c r="M18" s="1"/>
      <c r="N18" s="1"/>
    </row>
    <row r="19" spans="1:14">
      <c r="A19" s="6"/>
      <c r="B19" s="5"/>
      <c r="C19" s="5"/>
      <c r="D19" s="28"/>
      <c r="E19" s="5"/>
      <c r="F19" s="5"/>
      <c r="G19" s="5"/>
      <c r="H19" s="5"/>
      <c r="I19" s="5"/>
      <c r="J19" s="5"/>
      <c r="K19" s="5"/>
      <c r="L19" s="5"/>
      <c r="M19" s="1"/>
      <c r="N19" s="1"/>
    </row>
    <row r="20" spans="1:14">
      <c r="A20" s="5"/>
      <c r="B20" s="5"/>
      <c r="C20" s="5"/>
      <c r="D20" s="28"/>
      <c r="E20" s="5"/>
      <c r="F20" s="5"/>
      <c r="G20" s="5"/>
      <c r="H20" s="5"/>
      <c r="I20" s="5"/>
      <c r="J20" s="5"/>
      <c r="K20" s="5"/>
      <c r="L20" s="5"/>
      <c r="M20" s="1"/>
      <c r="N20" s="1"/>
    </row>
    <row r="21" spans="1:14">
      <c r="A21" s="17" t="s">
        <v>14</v>
      </c>
      <c r="B21" s="4"/>
      <c r="C21" s="4" t="s">
        <v>29</v>
      </c>
      <c r="D21" s="29">
        <v>44026</v>
      </c>
      <c r="E21" s="4" t="s">
        <v>15</v>
      </c>
      <c r="F21" s="4" t="s">
        <v>30</v>
      </c>
      <c r="G21" s="24"/>
      <c r="H21" s="5"/>
      <c r="I21" s="5"/>
      <c r="L21" s="5"/>
      <c r="M21" s="1"/>
      <c r="N21" s="1"/>
    </row>
    <row r="22" spans="1:14">
      <c r="A22" s="17" t="s">
        <v>8</v>
      </c>
      <c r="B22" s="17" t="s">
        <v>12</v>
      </c>
      <c r="C22" s="4" t="s">
        <v>9</v>
      </c>
      <c r="D22" s="16" t="s">
        <v>13</v>
      </c>
      <c r="E22" s="4" t="s">
        <v>10</v>
      </c>
      <c r="F22" s="19" t="s">
        <v>37</v>
      </c>
      <c r="G22" s="19"/>
      <c r="H22" s="4" t="s">
        <v>11</v>
      </c>
      <c r="I22" s="23" t="s">
        <v>38</v>
      </c>
      <c r="L22" s="5"/>
      <c r="M22" s="1"/>
      <c r="N22" s="1"/>
    </row>
    <row r="23" spans="1:14">
      <c r="K23" s="1"/>
      <c r="L23" s="1"/>
      <c r="M23" s="1"/>
      <c r="N23" s="1"/>
    </row>
    <row r="24" spans="1:14">
      <c r="B24" s="1"/>
    </row>
    <row r="25" spans="1:14">
      <c r="B25" s="1"/>
      <c r="C25" s="20"/>
    </row>
    <row r="26" spans="1:14">
      <c r="B26" s="1"/>
      <c r="C26" s="20"/>
    </row>
    <row r="27" spans="1:14">
      <c r="B27" s="1"/>
    </row>
    <row r="28" spans="1:14">
      <c r="B28" s="1"/>
    </row>
    <row r="29" spans="1:14">
      <c r="B29" s="1"/>
      <c r="C29" s="20"/>
    </row>
    <row r="30" spans="1:14">
      <c r="B30" s="1"/>
      <c r="C30" s="20"/>
    </row>
  </sheetData>
  <mergeCells count="1">
    <mergeCell ref="A18:C18"/>
  </mergeCells>
  <phoneticPr fontId="12" type="noConversion"/>
  <hyperlinks>
    <hyperlink ref="F22" r:id="rId1" xr:uid="{D8ED0D81-6353-4868-BBB9-D2D3CDC10EA9}"/>
  </hyperlinks>
  <pageMargins left="0.7" right="0.7" top="0.75" bottom="0.75" header="0.3" footer="0.3"/>
  <pageSetup scale="68" orientation="landscape" horizontalDpi="4294967292" verticalDpi="4294967292"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 Ramsey</dc:creator>
  <cp:lastModifiedBy>Microsoft Office User</cp:lastModifiedBy>
  <cp:lastPrinted>2020-03-02T15:10:45Z</cp:lastPrinted>
  <dcterms:created xsi:type="dcterms:W3CDTF">2018-11-27T14:11:25Z</dcterms:created>
  <dcterms:modified xsi:type="dcterms:W3CDTF">2020-07-10T15:01:17Z</dcterms:modified>
</cp:coreProperties>
</file>