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B4D5F089-2995-4AD8-9CC0-FAFA3F7DB064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1" l="1"/>
  <c r="J30" i="1" s="1"/>
  <c r="L30" i="1" s="1"/>
  <c r="H31" i="1"/>
  <c r="H29" i="1"/>
  <c r="J29" i="1" s="1"/>
  <c r="L29" i="1" s="1"/>
  <c r="H27" i="1"/>
  <c r="J27" i="1" s="1"/>
  <c r="L27" i="1" s="1"/>
  <c r="H28" i="1"/>
  <c r="J28" i="1" s="1"/>
  <c r="L28" i="1" s="1"/>
  <c r="H26" i="1"/>
  <c r="J26" i="1" s="1"/>
  <c r="L26" i="1" s="1"/>
  <c r="H24" i="1"/>
  <c r="J24" i="1" s="1"/>
  <c r="L24" i="1" s="1"/>
  <c r="H25" i="1"/>
  <c r="H23" i="1"/>
  <c r="J25" i="1"/>
  <c r="L25" i="1" s="1"/>
  <c r="H21" i="1"/>
  <c r="J21" i="1" s="1"/>
  <c r="L21" i="1" s="1"/>
  <c r="H22" i="1"/>
  <c r="J22" i="1" s="1"/>
  <c r="L22" i="1" s="1"/>
  <c r="H20" i="1"/>
  <c r="J20" i="1" s="1"/>
  <c r="L20" i="1" s="1"/>
  <c r="J23" i="1"/>
  <c r="L23" i="1" s="1"/>
  <c r="J31" i="1"/>
  <c r="L31" i="1" s="1"/>
  <c r="I31" i="1"/>
  <c r="I30" i="1"/>
  <c r="I29" i="1"/>
  <c r="I28" i="1"/>
  <c r="I27" i="1"/>
  <c r="I26" i="1"/>
  <c r="I22" i="1"/>
  <c r="I21" i="1"/>
  <c r="I20" i="1"/>
  <c r="I24" i="1"/>
  <c r="I25" i="1"/>
  <c r="I23" i="1"/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1" i="1"/>
  <c r="L11" i="1" s="1"/>
  <c r="K12" i="1"/>
  <c r="L12" i="1" s="1"/>
  <c r="K6" i="1" l="1"/>
  <c r="L6" i="1" s="1"/>
  <c r="K9" i="1"/>
  <c r="L9" i="1" s="1"/>
  <c r="K7" i="1"/>
  <c r="L7" i="1" s="1"/>
  <c r="K8" i="1"/>
  <c r="L8" i="1" s="1"/>
  <c r="K10" i="1"/>
  <c r="L10" i="1" s="1"/>
</calcChain>
</file>

<file path=xl/sharedStrings.xml><?xml version="1.0" encoding="utf-8"?>
<sst xmlns="http://schemas.openxmlformats.org/spreadsheetml/2006/main" count="143" uniqueCount="81">
  <si>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</si>
  <si>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</si>
  <si>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</si>
  <si>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</si>
  <si>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</si>
  <si>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</si>
  <si>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</si>
  <si>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</si>
  <si>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</si>
  <si>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</si>
  <si>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</si>
  <si>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</si>
  <si>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</si>
  <si>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</si>
  <si>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</si>
  <si>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</si>
  <si>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</si>
  <si>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</si>
  <si>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</si>
  <si>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</si>
  <si>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</si>
  <si>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</si>
  <si>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</si>
  <si>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</si>
  <si>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</si>
  <si>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</si>
  <si>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</si>
  <si>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</si>
  <si>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</si>
  <si>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</si>
  <si>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</si>
  <si>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</si>
  <si>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</si>
  <si>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</si>
  <si>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</si>
  <si>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</si>
  <si>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</si>
  <si>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</si>
  <si>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</si>
  <si>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</si>
  <si>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</si>
  <si>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</si>
  <si>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</si>
  <si>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</si>
  <si>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</si>
  <si>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</si>
  <si>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</si>
  <si>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</si>
  <si>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</si>
  <si>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</si>
  <si>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</si>
  <si>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</si>
  <si>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</si>
  <si>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</si>
  <si>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</si>
  <si>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</si>
  <si>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</si>
  <si>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</si>
  <si>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pKR63-5</t>
  </si>
  <si>
    <t>pKR63-6</t>
  </si>
  <si>
    <t>KROL316</t>
  </si>
  <si>
    <t>HT15</t>
  </si>
  <si>
    <t>PCR</t>
  </si>
  <si>
    <t>KRLVS71.1</t>
  </si>
  <si>
    <t>KROL252</t>
  </si>
  <si>
    <t>KROL121</t>
  </si>
  <si>
    <t>KROL253</t>
  </si>
  <si>
    <t>HT16</t>
  </si>
  <si>
    <t>HT17</t>
  </si>
  <si>
    <t>HT18</t>
  </si>
  <si>
    <t>HT19</t>
  </si>
  <si>
    <t>HT20</t>
  </si>
  <si>
    <t>KRLVS73.1</t>
  </si>
  <si>
    <t>HT21</t>
  </si>
  <si>
    <t>HT22</t>
  </si>
  <si>
    <t>HT23</t>
  </si>
  <si>
    <t>HT24</t>
  </si>
  <si>
    <t>HT25</t>
  </si>
  <si>
    <t>HT26</t>
  </si>
  <si>
    <t>KRLVS77.1</t>
  </si>
  <si>
    <t>KRLVS77.2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</si>
</sst>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5"/>
  <sheetViews>
    <sheetView tabSelected="1" topLeftCell="A11" workbookViewId="0">
      <selection activeCell="B26" sqref="B26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58</v>
      </c>
      <c r="E6" s="4" t="s">
        <v>60</v>
      </c>
      <c r="F6" s="4">
        <v>8000</v>
      </c>
      <c r="G6" s="24"/>
      <c r="H6" s="24">
        <v>252.43</v>
      </c>
      <c r="I6" s="18"/>
      <c r="J6" s="18"/>
      <c r="K6" s="18">
        <f t="shared" ref="K6:K12" si="0">2*(200/H6)</f>
        <v>1.5845977102563087</v>
      </c>
      <c r="L6" s="18">
        <f t="shared" ref="L6:L12" si="1">12-K6-2.56</f>
        <v>7.8554022897436901</v>
      </c>
      <c r="M6" s="1"/>
      <c r="N6" s="1"/>
    </row>
    <row r="7" spans="1:14">
      <c r="A7" s="4" t="s">
        <v>36</v>
      </c>
      <c r="B7" s="4"/>
      <c r="C7" s="4" t="s">
        <v>39</v>
      </c>
      <c r="D7" s="21" t="s">
        <v>58</v>
      </c>
      <c r="E7" s="4" t="s">
        <v>44</v>
      </c>
      <c r="F7" s="4">
        <v>8000</v>
      </c>
      <c r="G7" s="24"/>
      <c r="H7" s="24">
        <v>252.43</v>
      </c>
      <c r="I7" s="18"/>
      <c r="J7" s="18"/>
      <c r="K7" s="18">
        <f t="shared" si="0"/>
        <v>1.5845977102563087</v>
      </c>
      <c r="L7" s="18">
        <f t="shared" si="1"/>
        <v>7.8554022897436901</v>
      </c>
      <c r="M7" s="1"/>
      <c r="N7" s="1"/>
    </row>
    <row r="8" spans="1:14">
      <c r="A8" s="4" t="s">
        <v>40</v>
      </c>
      <c r="B8" s="4"/>
      <c r="C8" s="4" t="s">
        <v>39</v>
      </c>
      <c r="D8" s="21" t="s">
        <v>58</v>
      </c>
      <c r="E8" s="4" t="s">
        <v>45</v>
      </c>
      <c r="F8" s="4">
        <v>8000</v>
      </c>
      <c r="G8" s="24"/>
      <c r="H8" s="24">
        <v>252.43</v>
      </c>
      <c r="I8" s="18"/>
      <c r="J8" s="18"/>
      <c r="K8" s="18">
        <f t="shared" si="0"/>
        <v>1.5845977102563087</v>
      </c>
      <c r="L8" s="18">
        <f t="shared" si="1"/>
        <v>7.8554022897436901</v>
      </c>
      <c r="M8" s="1"/>
    </row>
    <row r="9" spans="1:14">
      <c r="A9" s="4" t="s">
        <v>41</v>
      </c>
      <c r="B9" s="4"/>
      <c r="C9" s="4" t="s">
        <v>39</v>
      </c>
      <c r="D9" s="21" t="s">
        <v>58</v>
      </c>
      <c r="E9" s="4" t="s">
        <v>46</v>
      </c>
      <c r="F9" s="4">
        <v>8000</v>
      </c>
      <c r="G9" s="24"/>
      <c r="H9" s="24">
        <v>252.43</v>
      </c>
      <c r="I9" s="18"/>
      <c r="J9" s="18"/>
      <c r="K9" s="18">
        <f t="shared" si="0"/>
        <v>1.5845977102563087</v>
      </c>
      <c r="L9" s="18">
        <f t="shared" si="1"/>
        <v>7.8554022897436901</v>
      </c>
      <c r="M9" s="1"/>
    </row>
    <row r="10" spans="1:14">
      <c r="A10" s="4" t="s">
        <v>42</v>
      </c>
      <c r="B10" s="4"/>
      <c r="C10" s="4" t="s">
        <v>39</v>
      </c>
      <c r="D10" s="21" t="s">
        <v>58</v>
      </c>
      <c r="E10" s="4" t="s">
        <v>47</v>
      </c>
      <c r="F10" s="4">
        <v>8000</v>
      </c>
      <c r="G10" s="24"/>
      <c r="H10" s="24">
        <v>252.43</v>
      </c>
      <c r="I10" s="18"/>
      <c r="J10" s="18"/>
      <c r="K10" s="18">
        <f t="shared" si="0"/>
        <v>1.5845977102563087</v>
      </c>
      <c r="L10" s="18">
        <f t="shared" si="1"/>
        <v>7.8554022897436901</v>
      </c>
      <c r="M10" s="1"/>
    </row>
    <row r="11" spans="1:14">
      <c r="A11" s="4" t="s">
        <v>43</v>
      </c>
      <c r="B11" s="4"/>
      <c r="C11" s="4" t="s">
        <v>39</v>
      </c>
      <c r="D11" s="21" t="s">
        <v>58</v>
      </c>
      <c r="E11" s="4" t="s">
        <v>48</v>
      </c>
      <c r="F11" s="4">
        <v>8000</v>
      </c>
      <c r="G11" s="24"/>
      <c r="H11" s="24">
        <v>252.43</v>
      </c>
      <c r="I11" s="18"/>
      <c r="J11" s="18"/>
      <c r="K11" s="18">
        <f t="shared" si="0"/>
        <v>1.5845977102563087</v>
      </c>
      <c r="L11" s="18">
        <f t="shared" si="1"/>
        <v>7.8554022897436901</v>
      </c>
      <c r="M11" s="1"/>
    </row>
    <row r="12" spans="1:14">
      <c r="A12" s="4" t="s">
        <v>50</v>
      </c>
      <c r="B12" s="4"/>
      <c r="C12" s="4" t="s">
        <v>39</v>
      </c>
      <c r="D12" s="21" t="s">
        <v>58</v>
      </c>
      <c r="E12" s="4" t="s">
        <v>49</v>
      </c>
      <c r="F12" s="4">
        <v>8000</v>
      </c>
      <c r="G12" s="24"/>
      <c r="H12" s="24">
        <v>252.43</v>
      </c>
      <c r="I12" s="18"/>
      <c r="J12" s="18"/>
      <c r="K12" s="18">
        <f t="shared" si="0"/>
        <v>1.5845977102563087</v>
      </c>
      <c r="L12" s="18">
        <f t="shared" si="1"/>
        <v>7.8554022897436901</v>
      </c>
      <c r="M12" s="1"/>
    </row>
    <row r="13" spans="1:14">
      <c r="A13" s="4" t="s">
        <v>51</v>
      </c>
      <c r="B13" s="4"/>
      <c r="C13" s="4" t="s">
        <v>39</v>
      </c>
      <c r="D13" s="21" t="s">
        <v>59</v>
      </c>
      <c r="E13" s="4" t="s">
        <v>60</v>
      </c>
      <c r="F13" s="4">
        <v>8000</v>
      </c>
      <c r="G13" s="24"/>
      <c r="H13" s="24">
        <v>257.13</v>
      </c>
      <c r="I13" s="18"/>
      <c r="J13" s="18"/>
      <c r="K13" s="18">
        <f t="shared" ref="K13:K19" si="2">2*(200/H13)</f>
        <v>1.5556333372224167</v>
      </c>
      <c r="L13" s="18">
        <f t="shared" ref="L13:L19" si="3">12-K13-2.56</f>
        <v>7.8843666627775821</v>
      </c>
      <c r="M13" s="1"/>
      <c r="N13" s="1"/>
    </row>
    <row r="14" spans="1:14">
      <c r="A14" s="4" t="s">
        <v>52</v>
      </c>
      <c r="B14" s="4"/>
      <c r="C14" s="4" t="s">
        <v>39</v>
      </c>
      <c r="D14" s="21" t="s">
        <v>59</v>
      </c>
      <c r="E14" s="4" t="s">
        <v>44</v>
      </c>
      <c r="F14" s="4">
        <v>8000</v>
      </c>
      <c r="G14" s="24"/>
      <c r="H14" s="24">
        <v>257.13</v>
      </c>
      <c r="I14" s="18"/>
      <c r="J14" s="18"/>
      <c r="K14" s="18">
        <f t="shared" si="2"/>
        <v>1.5556333372224167</v>
      </c>
      <c r="L14" s="18">
        <f t="shared" si="3"/>
        <v>7.8843666627775821</v>
      </c>
      <c r="M14" s="1"/>
      <c r="N14" s="1"/>
    </row>
    <row r="15" spans="1:14">
      <c r="A15" s="4" t="s">
        <v>53</v>
      </c>
      <c r="B15" s="4"/>
      <c r="C15" s="4" t="s">
        <v>39</v>
      </c>
      <c r="D15" s="21" t="s">
        <v>59</v>
      </c>
      <c r="E15" s="4" t="s">
        <v>45</v>
      </c>
      <c r="F15" s="4">
        <v>8000</v>
      </c>
      <c r="G15" s="24"/>
      <c r="H15" s="24">
        <v>257.13</v>
      </c>
      <c r="I15" s="18"/>
      <c r="J15" s="18"/>
      <c r="K15" s="18">
        <f t="shared" si="2"/>
        <v>1.5556333372224167</v>
      </c>
      <c r="L15" s="18">
        <f t="shared" si="3"/>
        <v>7.8843666627775821</v>
      </c>
      <c r="M15" s="1"/>
    </row>
    <row r="16" spans="1:14">
      <c r="A16" s="4" t="s">
        <v>54</v>
      </c>
      <c r="B16" s="4"/>
      <c r="C16" s="4" t="s">
        <v>39</v>
      </c>
      <c r="D16" s="21" t="s">
        <v>59</v>
      </c>
      <c r="E16" s="4" t="s">
        <v>46</v>
      </c>
      <c r="F16" s="4">
        <v>8000</v>
      </c>
      <c r="G16" s="24"/>
      <c r="H16" s="24">
        <v>257.13</v>
      </c>
      <c r="I16" s="18"/>
      <c r="J16" s="18"/>
      <c r="K16" s="18">
        <f t="shared" si="2"/>
        <v>1.5556333372224167</v>
      </c>
      <c r="L16" s="18">
        <f t="shared" si="3"/>
        <v>7.8843666627775821</v>
      </c>
      <c r="M16" s="1"/>
    </row>
    <row r="17" spans="1:14">
      <c r="A17" s="4" t="s">
        <v>55</v>
      </c>
      <c r="B17" s="4"/>
      <c r="C17" s="4" t="s">
        <v>39</v>
      </c>
      <c r="D17" s="21" t="s">
        <v>59</v>
      </c>
      <c r="E17" s="4" t="s">
        <v>47</v>
      </c>
      <c r="F17" s="4">
        <v>8000</v>
      </c>
      <c r="G17" s="24"/>
      <c r="H17" s="24">
        <v>257.13</v>
      </c>
      <c r="I17" s="18"/>
      <c r="J17" s="18"/>
      <c r="K17" s="18">
        <f t="shared" si="2"/>
        <v>1.5556333372224167</v>
      </c>
      <c r="L17" s="18">
        <f t="shared" si="3"/>
        <v>7.8843666627775821</v>
      </c>
      <c r="M17" s="1"/>
    </row>
    <row r="18" spans="1:14">
      <c r="A18" s="4" t="s">
        <v>56</v>
      </c>
      <c r="B18" s="4"/>
      <c r="C18" s="4" t="s">
        <v>39</v>
      </c>
      <c r="D18" s="21" t="s">
        <v>59</v>
      </c>
      <c r="E18" s="4" t="s">
        <v>48</v>
      </c>
      <c r="F18" s="4">
        <v>8000</v>
      </c>
      <c r="G18" s="24"/>
      <c r="H18" s="24">
        <v>257.13</v>
      </c>
      <c r="I18" s="18"/>
      <c r="J18" s="18"/>
      <c r="K18" s="18">
        <f t="shared" si="2"/>
        <v>1.5556333372224167</v>
      </c>
      <c r="L18" s="18">
        <f t="shared" si="3"/>
        <v>7.8843666627775821</v>
      </c>
      <c r="M18" s="1"/>
    </row>
    <row r="19" spans="1:14">
      <c r="A19" s="4" t="s">
        <v>57</v>
      </c>
      <c r="B19" s="4"/>
      <c r="C19" s="4" t="s">
        <v>39</v>
      </c>
      <c r="D19" s="21" t="s">
        <v>59</v>
      </c>
      <c r="E19" s="4" t="s">
        <v>49</v>
      </c>
      <c r="F19" s="4">
        <v>8000</v>
      </c>
      <c r="G19" s="24"/>
      <c r="H19" s="24">
        <v>257.13</v>
      </c>
      <c r="I19" s="18"/>
      <c r="J19" s="18"/>
      <c r="K19" s="18">
        <f t="shared" si="2"/>
        <v>1.5556333372224167</v>
      </c>
      <c r="L19" s="18">
        <f t="shared" si="3"/>
        <v>7.8843666627775821</v>
      </c>
      <c r="M19" s="1"/>
    </row>
    <row r="20" spans="1:14">
      <c r="A20" s="4" t="s">
        <v>61</v>
      </c>
      <c r="B20" s="4"/>
      <c r="C20" s="4" t="s">
        <v>62</v>
      </c>
      <c r="D20" s="21" t="s">
        <v>63</v>
      </c>
      <c r="E20" s="4" t="s">
        <v>64</v>
      </c>
      <c r="F20" s="4">
        <v>1500</v>
      </c>
      <c r="G20" s="24"/>
      <c r="H20">
        <f>139.79/2</f>
        <v>69.894999999999996</v>
      </c>
      <c r="I20" s="18">
        <f>(F20/100)*2.5</f>
        <v>37.5</v>
      </c>
      <c r="J20" s="18">
        <f>I20/H20</f>
        <v>0.53651906431075191</v>
      </c>
      <c r="K20" s="18"/>
      <c r="L20" s="18">
        <f>12-J20-2.56</f>
        <v>8.903480935689247</v>
      </c>
      <c r="M20" s="1"/>
    </row>
    <row r="21" spans="1:14">
      <c r="A21" s="4" t="s">
        <v>67</v>
      </c>
      <c r="B21" s="4"/>
      <c r="C21" s="4" t="s">
        <v>62</v>
      </c>
      <c r="D21" s="21" t="s">
        <v>63</v>
      </c>
      <c r="E21" s="4" t="s">
        <v>65</v>
      </c>
      <c r="F21" s="4">
        <v>1500</v>
      </c>
      <c r="G21" s="24"/>
      <c r="H21">
        <f t="shared" ref="H21:H25" si="4">139.79/2</f>
        <v>69.894999999999996</v>
      </c>
      <c r="I21" s="18">
        <f t="shared" ref="I21:I22" si="5">(F21/100)*2.5</f>
        <v>37.5</v>
      </c>
      <c r="J21" s="18">
        <f t="shared" ref="J21:J31" si="6">I21/H21</f>
        <v>0.53651906431075191</v>
      </c>
      <c r="K21" s="18"/>
      <c r="L21" s="18">
        <f t="shared" ref="L21:L31" si="7">12-J21-2.56</f>
        <v>8.903480935689247</v>
      </c>
      <c r="M21" s="1"/>
    </row>
    <row r="22" spans="1:14">
      <c r="A22" s="4" t="s">
        <v>68</v>
      </c>
      <c r="B22" s="4"/>
      <c r="C22" s="4" t="s">
        <v>62</v>
      </c>
      <c r="D22" s="21" t="s">
        <v>63</v>
      </c>
      <c r="E22" s="4" t="s">
        <v>66</v>
      </c>
      <c r="F22" s="4">
        <v>1500</v>
      </c>
      <c r="G22" s="24"/>
      <c r="H22">
        <f t="shared" si="4"/>
        <v>69.894999999999996</v>
      </c>
      <c r="I22" s="18">
        <f t="shared" si="5"/>
        <v>37.5</v>
      </c>
      <c r="J22" s="18">
        <f t="shared" si="6"/>
        <v>0.53651906431075191</v>
      </c>
      <c r="K22" s="18"/>
      <c r="L22" s="18">
        <f t="shared" si="7"/>
        <v>8.903480935689247</v>
      </c>
      <c r="M22" s="1"/>
    </row>
    <row r="23" spans="1:14">
      <c r="A23" s="4" t="s">
        <v>69</v>
      </c>
      <c r="B23" s="4"/>
      <c r="C23" s="4" t="s">
        <v>62</v>
      </c>
      <c r="D23" s="21" t="s">
        <v>72</v>
      </c>
      <c r="E23" s="4" t="s">
        <v>64</v>
      </c>
      <c r="F23" s="4">
        <v>1500</v>
      </c>
      <c r="G23" s="24"/>
      <c r="H23">
        <f>146.31/2</f>
        <v>73.155000000000001</v>
      </c>
      <c r="I23" s="18">
        <f>(F23/100)*2.5</f>
        <v>37.5</v>
      </c>
      <c r="J23" s="18">
        <f t="shared" si="6"/>
        <v>0.51261021119540695</v>
      </c>
      <c r="K23" s="18"/>
      <c r="L23" s="18">
        <f t="shared" si="7"/>
        <v>8.927389788804593</v>
      </c>
      <c r="M23" s="1"/>
    </row>
    <row r="24" spans="1:14">
      <c r="A24" s="4" t="s">
        <v>70</v>
      </c>
      <c r="B24" s="4"/>
      <c r="C24" s="4" t="s">
        <v>62</v>
      </c>
      <c r="D24" s="21" t="s">
        <v>72</v>
      </c>
      <c r="E24" s="4" t="s">
        <v>65</v>
      </c>
      <c r="F24" s="4">
        <v>1500</v>
      </c>
      <c r="G24" s="24"/>
      <c r="H24">
        <f t="shared" ref="H24:H25" si="8">146.31/2</f>
        <v>73.155000000000001</v>
      </c>
      <c r="I24" s="18">
        <f t="shared" ref="I24:I25" si="9">(F24/100)*2.5</f>
        <v>37.5</v>
      </c>
      <c r="J24" s="18">
        <f t="shared" si="6"/>
        <v>0.51261021119540695</v>
      </c>
      <c r="K24" s="18"/>
      <c r="L24" s="18">
        <f t="shared" si="7"/>
        <v>8.927389788804593</v>
      </c>
      <c r="M24" s="1"/>
    </row>
    <row r="25" spans="1:14">
      <c r="A25" s="4" t="s">
        <v>71</v>
      </c>
      <c r="B25" s="4"/>
      <c r="C25" s="4" t="s">
        <v>62</v>
      </c>
      <c r="D25" s="21" t="s">
        <v>72</v>
      </c>
      <c r="E25" s="4" t="s">
        <v>66</v>
      </c>
      <c r="F25" s="4">
        <v>1500</v>
      </c>
      <c r="G25" s="24"/>
      <c r="H25">
        <f t="shared" si="8"/>
        <v>73.155000000000001</v>
      </c>
      <c r="I25" s="18">
        <f t="shared" si="9"/>
        <v>37.5</v>
      </c>
      <c r="J25" s="18">
        <f t="shared" si="6"/>
        <v>0.51261021119540695</v>
      </c>
      <c r="K25" s="18"/>
      <c r="L25" s="18">
        <f t="shared" si="7"/>
        <v>8.927389788804593</v>
      </c>
      <c r="M25" s="1"/>
    </row>
    <row r="26" spans="1:14">
      <c r="A26" s="4" t="s">
        <v>73</v>
      </c>
      <c r="B26" s="4"/>
      <c r="C26" s="4" t="s">
        <v>62</v>
      </c>
      <c r="D26" s="21" t="s">
        <v>79</v>
      </c>
      <c r="E26" s="4" t="s">
        <v>64</v>
      </c>
      <c r="F26" s="4">
        <v>1500</v>
      </c>
      <c r="G26" s="24"/>
      <c r="H26">
        <f>129.87/2</f>
        <v>64.935000000000002</v>
      </c>
      <c r="I26" s="18">
        <f>(F26/100)*2.5</f>
        <v>37.5</v>
      </c>
      <c r="J26" s="18">
        <f t="shared" si="6"/>
        <v>0.57750057750057748</v>
      </c>
      <c r="K26" s="18"/>
      <c r="L26" s="18">
        <f t="shared" si="7"/>
        <v>8.8624994224994218</v>
      </c>
      <c r="M26" s="1"/>
    </row>
    <row r="27" spans="1:14">
      <c r="A27" s="4" t="s">
        <v>74</v>
      </c>
      <c r="B27" s="4"/>
      <c r="C27" s="4" t="s">
        <v>62</v>
      </c>
      <c r="D27" s="21" t="s">
        <v>79</v>
      </c>
      <c r="E27" s="4" t="s">
        <v>65</v>
      </c>
      <c r="F27" s="4">
        <v>1500</v>
      </c>
      <c r="G27" s="24"/>
      <c r="H27">
        <f t="shared" ref="H27:H28" si="10">129.87/2</f>
        <v>64.935000000000002</v>
      </c>
      <c r="I27" s="18">
        <f t="shared" ref="I27:I28" si="11">(F27/100)*2.5</f>
        <v>37.5</v>
      </c>
      <c r="J27" s="18">
        <f t="shared" si="6"/>
        <v>0.57750057750057748</v>
      </c>
      <c r="K27" s="18"/>
      <c r="L27" s="18">
        <f t="shared" si="7"/>
        <v>8.8624994224994218</v>
      </c>
      <c r="M27" s="1"/>
    </row>
    <row r="28" spans="1:14">
      <c r="A28" s="4" t="s">
        <v>75</v>
      </c>
      <c r="B28" s="4"/>
      <c r="C28" s="4" t="s">
        <v>62</v>
      </c>
      <c r="D28" s="21" t="s">
        <v>79</v>
      </c>
      <c r="E28" s="4" t="s">
        <v>66</v>
      </c>
      <c r="F28" s="4">
        <v>1500</v>
      </c>
      <c r="G28" s="24"/>
      <c r="H28">
        <f t="shared" si="10"/>
        <v>64.935000000000002</v>
      </c>
      <c r="I28" s="18">
        <f t="shared" si="11"/>
        <v>37.5</v>
      </c>
      <c r="J28" s="18">
        <f t="shared" si="6"/>
        <v>0.57750057750057748</v>
      </c>
      <c r="K28" s="18"/>
      <c r="L28" s="18">
        <f t="shared" si="7"/>
        <v>8.8624994224994218</v>
      </c>
      <c r="M28" s="1"/>
    </row>
    <row r="29" spans="1:14">
      <c r="A29" s="4" t="s">
        <v>76</v>
      </c>
      <c r="B29" s="4"/>
      <c r="C29" s="4" t="s">
        <v>62</v>
      </c>
      <c r="D29" s="21" t="s">
        <v>80</v>
      </c>
      <c r="E29" s="4" t="s">
        <v>64</v>
      </c>
      <c r="F29" s="4">
        <v>1500</v>
      </c>
      <c r="G29" s="24"/>
      <c r="H29">
        <f>126.82/2</f>
        <v>63.41</v>
      </c>
      <c r="I29" s="18">
        <f>(F29/100)*2.5</f>
        <v>37.5</v>
      </c>
      <c r="J29" s="18">
        <f t="shared" si="6"/>
        <v>0.5913893707617095</v>
      </c>
      <c r="K29" s="18"/>
      <c r="L29" s="18">
        <f t="shared" si="7"/>
        <v>8.8486106292382907</v>
      </c>
      <c r="M29" s="1"/>
    </row>
    <row r="30" spans="1:14">
      <c r="A30" s="4" t="s">
        <v>77</v>
      </c>
      <c r="B30" s="4"/>
      <c r="C30" s="4" t="s">
        <v>62</v>
      </c>
      <c r="D30" s="21" t="s">
        <v>80</v>
      </c>
      <c r="E30" s="4" t="s">
        <v>65</v>
      </c>
      <c r="F30" s="4">
        <v>1500</v>
      </c>
      <c r="G30" s="24"/>
      <c r="H30">
        <f t="shared" ref="H30:H31" si="12">126.82/2</f>
        <v>63.41</v>
      </c>
      <c r="I30" s="18">
        <f t="shared" ref="I30:I31" si="13">(F30/100)*2.5</f>
        <v>37.5</v>
      </c>
      <c r="J30" s="18">
        <f t="shared" si="6"/>
        <v>0.5913893707617095</v>
      </c>
      <c r="K30" s="18"/>
      <c r="L30" s="18">
        <f t="shared" si="7"/>
        <v>8.8486106292382907</v>
      </c>
      <c r="M30" s="1"/>
      <c r="N30" s="1"/>
    </row>
    <row r="31" spans="1:14">
      <c r="A31" s="4" t="s">
        <v>78</v>
      </c>
      <c r="B31" s="4"/>
      <c r="C31" s="4" t="s">
        <v>62</v>
      </c>
      <c r="D31" s="21" t="s">
        <v>80</v>
      </c>
      <c r="E31" s="4" t="s">
        <v>66</v>
      </c>
      <c r="F31" s="4">
        <v>1500</v>
      </c>
      <c r="G31" s="24"/>
      <c r="H31">
        <f t="shared" si="12"/>
        <v>63.41</v>
      </c>
      <c r="I31" s="18">
        <f t="shared" si="13"/>
        <v>37.5</v>
      </c>
      <c r="J31" s="18">
        <f t="shared" si="6"/>
        <v>0.5913893707617095</v>
      </c>
      <c r="K31" s="18"/>
      <c r="L31" s="18">
        <f t="shared" si="7"/>
        <v>8.8486106292382907</v>
      </c>
      <c r="M31" s="1"/>
      <c r="N31" s="1"/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"/>
      <c r="N32" s="1"/>
    </row>
    <row r="33" spans="1:14">
      <c r="A33" s="27" t="s">
        <v>31</v>
      </c>
      <c r="B33" s="27"/>
      <c r="C33" s="27"/>
      <c r="D33" s="5"/>
      <c r="E33" s="5"/>
      <c r="F33" s="5"/>
      <c r="G33" s="5"/>
      <c r="H33" s="5"/>
      <c r="I33" s="5"/>
      <c r="J33" s="5"/>
      <c r="K33" s="5"/>
      <c r="L33" s="5"/>
      <c r="M33" s="1"/>
      <c r="N33" s="1"/>
    </row>
    <row r="34" spans="1:14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1"/>
      <c r="N34" s="1"/>
    </row>
    <row r="35" spans="1:1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"/>
      <c r="N35" s="1"/>
    </row>
    <row r="36" spans="1:14">
      <c r="A36" s="17" t="s">
        <v>14</v>
      </c>
      <c r="B36" s="4"/>
      <c r="C36" s="4" t="s">
        <v>29</v>
      </c>
      <c r="D36" s="19">
        <v>43893</v>
      </c>
      <c r="E36" s="4" t="s">
        <v>15</v>
      </c>
      <c r="F36" s="4" t="s">
        <v>30</v>
      </c>
      <c r="G36" s="26"/>
      <c r="H36" s="5"/>
      <c r="I36" s="5"/>
      <c r="L36" s="5"/>
      <c r="M36" s="1"/>
      <c r="N36" s="1"/>
    </row>
    <row r="37" spans="1:14">
      <c r="A37" s="17" t="s">
        <v>8</v>
      </c>
      <c r="B37" s="17" t="s">
        <v>12</v>
      </c>
      <c r="C37" s="4" t="s">
        <v>9</v>
      </c>
      <c r="D37" s="4" t="s">
        <v>13</v>
      </c>
      <c r="E37" s="4" t="s">
        <v>10</v>
      </c>
      <c r="F37" s="20" t="s">
        <v>37</v>
      </c>
      <c r="G37" s="20"/>
      <c r="H37" s="4" t="s">
        <v>11</v>
      </c>
      <c r="I37" s="25" t="s">
        <v>38</v>
      </c>
      <c r="L37" s="5"/>
      <c r="M37" s="1"/>
      <c r="N37" s="1"/>
    </row>
    <row r="38" spans="1:14">
      <c r="K38" s="1"/>
      <c r="L38" s="1"/>
      <c r="M38" s="1"/>
      <c r="N38" s="1"/>
    </row>
    <row r="39" spans="1:14">
      <c r="B39" s="1"/>
    </row>
    <row r="40" spans="1:14">
      <c r="B40" s="1"/>
      <c r="C40" s="22"/>
    </row>
    <row r="41" spans="1:14">
      <c r="B41" s="1"/>
      <c r="C41" s="22"/>
    </row>
    <row r="42" spans="1:14">
      <c r="B42" s="1"/>
    </row>
    <row r="43" spans="1:14">
      <c r="B43" s="1"/>
    </row>
    <row r="44" spans="1:14">
      <c r="B44" s="1"/>
      <c r="C44" s="22"/>
    </row>
    <row r="45" spans="1:14">
      <c r="B45" s="1"/>
      <c r="C45" s="22"/>
    </row>
  </sheetData>
  <mergeCells count="1">
    <mergeCell ref="A33:C33"/>
  </mergeCells>
  <phoneticPr fontId="12" type="noConversion"/>
  <hyperlinks>
    <hyperlink ref="F37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2020-03-02T15:10:45Z</cp:lastPrinted>
  <dcterms:created xsi:type="dcterms:W3CDTF">2018-11-27T14:11:25Z</dcterms:created>
  <dcterms:modified xsi:type="dcterms:W3CDTF">2020-03-02T15:10:59Z</dcterms:modified>
</cp:coreProperties>
</file>