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D8855DD6-6E4D-C743-9D32-FBC26A62A1E2}" xr6:coauthVersionLast="45" xr6:coauthVersionMax="45" xr10:uidLastSave="{00000000-0000-0000-0000-000000000000}"/>
  <bookViews>
    <workbookView xWindow="0" yWindow="460" windowWidth="25980" windowHeight="12580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4" i="2"/>
  <c r="G10" i="2"/>
  <c r="H10" i="2" s="1"/>
  <c r="G9" i="2"/>
  <c r="H9" i="2" s="1"/>
  <c r="H8" i="2"/>
  <c r="G8" i="2"/>
  <c r="G7" i="2"/>
  <c r="H7" i="2" s="1"/>
  <c r="G6" i="2"/>
  <c r="H6" i="2" s="1"/>
  <c r="G5" i="2"/>
  <c r="H5" i="2" s="1"/>
  <c r="G4" i="2"/>
  <c r="H4" i="2" s="1"/>
  <c r="K9" i="1"/>
  <c r="K10" i="1"/>
  <c r="K11" i="1"/>
  <c r="K12" i="1"/>
  <c r="I9" i="1"/>
  <c r="I6" i="1"/>
  <c r="I7" i="1"/>
  <c r="I8" i="1"/>
  <c r="I10" i="1"/>
  <c r="I11" i="1"/>
  <c r="I12" i="1"/>
  <c r="H7" i="1"/>
  <c r="H8" i="1"/>
  <c r="H9" i="1"/>
  <c r="H10" i="1"/>
  <c r="H11" i="1"/>
  <c r="H12" i="1"/>
  <c r="K7" i="1" l="1"/>
  <c r="K8" i="1"/>
  <c r="K6" i="1"/>
  <c r="H6" i="1" l="1"/>
</calcChain>
</file>

<file path=xl/sharedStrings.xml><?xml version="1.0" encoding="utf-8"?>
<sst xmlns="http://schemas.openxmlformats.org/spreadsheetml/2006/main" count="109" uniqueCount="58">
  <si>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</si>
  <si>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</si>
  <si>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</si>
  <si>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</si>
  <si>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</si>
  <si>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</si>
  <si>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</si>
  <si>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</si>
  <si>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</si>
  <si>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</si>
  <si>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</si>
  <si>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</si>
  <si>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</si>
  <si>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</si>
  <si>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</si>
  <si>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</si>
  <si>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</si>
  <si>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</si>
  <si>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</si>
  <si>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</si>
  <si>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</si>
  <si>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</si>
  <si>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</si>
  <si>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</si>
  <si>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</si>
  <si>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</si>
  <si>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</si>
  <si>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</si>
  <si>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</si>
  <si>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</si>
  <si>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</si>
  <si>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</si>
  <si>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</si>
  <si>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</si>
  <si>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KMR1</t>
  </si>
  <si>
    <t>PCR</t>
  </si>
  <si>
    <t>capA-1</t>
  </si>
  <si>
    <t>capA-2</t>
  </si>
  <si>
    <t>capA-3</t>
  </si>
  <si>
    <t>KROL278</t>
  </si>
  <si>
    <t>KMR2</t>
  </si>
  <si>
    <t>KMR3</t>
  </si>
  <si>
    <t>kramsey@uri.edu</t>
  </si>
  <si>
    <t>Template Stock Conc (ng/μl)</t>
  </si>
  <si>
    <t>KMR4</t>
  </si>
  <si>
    <t>KMR5</t>
  </si>
  <si>
    <t>KMR6</t>
  </si>
  <si>
    <t>KMR7</t>
  </si>
  <si>
    <t>capA-4</t>
  </si>
  <si>
    <t>capA-5</t>
  </si>
  <si>
    <t>capA-6</t>
  </si>
  <si>
    <t>capA-7</t>
  </si>
  <si>
    <r>
      <t>Primer Name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</si>
  <si>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PCR </t>
    </r>
    <r>
      <rPr>
        <u/>
        <sz val="8"/>
        <color theme="1"/>
        <rFont val="Arial"/>
        <family val="2"/>
      </rPr>
      <t>template:</t>
    </r>
  </si>
  <si>
    <r>
      <t>Volume </t>
    </r>
    <r>
      <rPr>
        <b/>
        <u/>
        <sz val="8"/>
        <color theme="1"/>
        <rFont val="Arial"/>
        <family val="2"/>
      </rPr>
      <t>H</t>
    </r>
    <r>
      <rPr>
        <b/>
        <u/>
        <vertAlign val="subscript"/>
        <sz val="8"/>
        <color theme="1"/>
        <rFont val="Arial"/>
        <family val="2"/>
      </rPr>
      <t>2</t>
    </r>
    <r>
      <rPr>
        <b/>
        <u/>
        <sz val="8"/>
        <color theme="1"/>
        <rFont val="Arial"/>
        <family val="2"/>
      </rPr>
      <t>O needed</t>
    </r>
  </si>
  <si>
    <r>
      <t>ng</t>
    </r>
    <r>
      <rPr>
        <sz val="8"/>
        <color theme="1"/>
        <rFont val="Arial"/>
        <family val="2"/>
      </rPr>
      <t> needed =</t>
    </r>
  </si>
  <si>
    <r>
      <t>(</t>
    </r>
    <r>
      <rPr>
        <b/>
        <sz val="8"/>
        <color theme="1"/>
        <rFont val="Arial"/>
        <family val="2"/>
      </rPr>
      <t>A ÷ 100) × 2.5</t>
    </r>
  </si>
  <si>
    <t>a. Add 2.56 μl of 2.5 μM stock to each reaction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</si>
</sst>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u/>
      <sz val="8"/>
      <color theme="1"/>
      <name val="Arial"/>
      <family val="2"/>
    </font>
    <font>
      <b/>
      <u/>
      <vertAlign val="subscript"/>
      <sz val="8"/>
      <color theme="1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164" fontId="4" fillId="0" borderId="1" xfId="0" applyNumberFormat="1" applyFont="1" applyBorder="1"/>
    <xf numFmtId="0" fontId="13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5" fillId="0" borderId="1" xfId="0" applyFont="1" applyBorder="1"/>
    <xf numFmtId="0" fontId="15" fillId="0" borderId="1" xfId="0" applyFont="1" applyBorder="1" applyAlignment="1"/>
    <xf numFmtId="0" fontId="1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 wrapText="1"/>
    </xf>
    <xf numFmtId="2" fontId="15" fillId="0" borderId="1" xfId="0" applyNumberFormat="1" applyFont="1" applyBorder="1"/>
    <xf numFmtId="0" fontId="19" fillId="0" borderId="2" xfId="0" applyFont="1" applyBorder="1" applyAlignment="1">
      <alignment horizontal="center"/>
    </xf>
    <xf numFmtId="164" fontId="15" fillId="0" borderId="1" xfId="0" applyNumberFormat="1" applyFont="1" applyBorder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ramsey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opLeftCell="E1" zoomScale="130" zoomScaleNormal="130" workbookViewId="0">
      <selection activeCell="K6" sqref="K6:K12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3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4">
      <c r="A5" s="4"/>
      <c r="B5" s="4"/>
      <c r="C5" s="3"/>
      <c r="D5" s="3"/>
      <c r="E5" s="3"/>
      <c r="F5" s="4"/>
      <c r="G5" s="4"/>
      <c r="H5" s="16" t="s">
        <v>17</v>
      </c>
      <c r="I5" s="24" t="s">
        <v>31</v>
      </c>
      <c r="J5" s="24" t="s">
        <v>32</v>
      </c>
      <c r="K5" s="24" t="s">
        <v>33</v>
      </c>
      <c r="L5" s="1"/>
      <c r="M5" s="1"/>
    </row>
    <row r="6" spans="1:13">
      <c r="A6" s="4" t="s">
        <v>34</v>
      </c>
      <c r="B6" s="4"/>
      <c r="C6" s="4" t="s">
        <v>35</v>
      </c>
      <c r="D6" s="22" t="s">
        <v>36</v>
      </c>
      <c r="E6" s="4" t="s">
        <v>39</v>
      </c>
      <c r="F6" s="4">
        <v>300</v>
      </c>
      <c r="G6" s="19">
        <v>3.536</v>
      </c>
      <c r="H6" s="19">
        <f>F6/100*2.5</f>
        <v>7.5</v>
      </c>
      <c r="I6" s="26">
        <f>H6/G6</f>
        <v>2.1210407239819005</v>
      </c>
      <c r="J6" s="19"/>
      <c r="K6" s="26">
        <f>12-I6-2.56</f>
        <v>7.3189592760180986</v>
      </c>
      <c r="L6" s="1"/>
      <c r="M6" s="1"/>
    </row>
    <row r="7" spans="1:13">
      <c r="A7" s="4" t="s">
        <v>40</v>
      </c>
      <c r="B7" s="4"/>
      <c r="C7" s="4" t="s">
        <v>35</v>
      </c>
      <c r="D7" s="22" t="s">
        <v>37</v>
      </c>
      <c r="E7" s="4" t="s">
        <v>39</v>
      </c>
      <c r="F7" s="4">
        <v>300</v>
      </c>
      <c r="G7" s="19">
        <v>3.5740000000000003</v>
      </c>
      <c r="H7" s="19">
        <f t="shared" ref="H7:H12" si="0">F7/100*2.5</f>
        <v>7.5</v>
      </c>
      <c r="I7" s="26">
        <f t="shared" ref="I7:I12" si="1">H7/G7</f>
        <v>2.098489087856743</v>
      </c>
      <c r="J7" s="19"/>
      <c r="K7" s="26">
        <f t="shared" ref="K7:K12" si="2">12-I7-2.56</f>
        <v>7.3415109121432565</v>
      </c>
      <c r="L7" s="1"/>
      <c r="M7" s="1"/>
    </row>
    <row r="8" spans="1:13">
      <c r="A8" s="4" t="s">
        <v>41</v>
      </c>
      <c r="B8" s="4"/>
      <c r="C8" s="4" t="s">
        <v>35</v>
      </c>
      <c r="D8" s="22" t="s">
        <v>38</v>
      </c>
      <c r="E8" s="4" t="s">
        <v>39</v>
      </c>
      <c r="F8" s="4">
        <v>300</v>
      </c>
      <c r="G8" s="19">
        <v>2.6779999999999999</v>
      </c>
      <c r="H8" s="19">
        <f t="shared" si="0"/>
        <v>7.5</v>
      </c>
      <c r="I8" s="26">
        <f t="shared" si="1"/>
        <v>2.8005974607916357</v>
      </c>
      <c r="J8" s="19"/>
      <c r="K8" s="26">
        <f t="shared" si="2"/>
        <v>6.6394025392083638</v>
      </c>
      <c r="L8" s="1"/>
      <c r="M8" s="1"/>
    </row>
    <row r="9" spans="1:13">
      <c r="A9" s="4" t="s">
        <v>44</v>
      </c>
      <c r="B9" s="4"/>
      <c r="C9" s="4" t="s">
        <v>35</v>
      </c>
      <c r="D9" s="22" t="s">
        <v>48</v>
      </c>
      <c r="E9" s="4" t="s">
        <v>39</v>
      </c>
      <c r="F9" s="4">
        <v>300</v>
      </c>
      <c r="G9" s="19">
        <v>4.0220000000000002</v>
      </c>
      <c r="H9" s="19">
        <f t="shared" si="0"/>
        <v>7.5</v>
      </c>
      <c r="I9" s="26">
        <f t="shared" si="1"/>
        <v>1.864743908503232</v>
      </c>
      <c r="J9" s="19"/>
      <c r="K9" s="26">
        <f t="shared" si="2"/>
        <v>7.575256091496767</v>
      </c>
      <c r="L9" s="1"/>
    </row>
    <row r="10" spans="1:13">
      <c r="A10" s="4" t="s">
        <v>45</v>
      </c>
      <c r="B10" s="4"/>
      <c r="C10" s="4" t="s">
        <v>35</v>
      </c>
      <c r="D10" s="22" t="s">
        <v>49</v>
      </c>
      <c r="E10" s="4" t="s">
        <v>39</v>
      </c>
      <c r="F10" s="4">
        <v>300</v>
      </c>
      <c r="G10" s="19">
        <v>3.4259999999999997</v>
      </c>
      <c r="H10" s="19">
        <f t="shared" si="0"/>
        <v>7.5</v>
      </c>
      <c r="I10" s="26">
        <f t="shared" si="1"/>
        <v>2.1891418563922942</v>
      </c>
      <c r="J10" s="19"/>
      <c r="K10" s="26">
        <f t="shared" si="2"/>
        <v>7.2508581436077062</v>
      </c>
      <c r="L10" s="1"/>
    </row>
    <row r="11" spans="1:13">
      <c r="A11" s="4" t="s">
        <v>46</v>
      </c>
      <c r="B11" s="4"/>
      <c r="C11" s="4" t="s">
        <v>35</v>
      </c>
      <c r="D11" s="22" t="s">
        <v>50</v>
      </c>
      <c r="E11" s="4" t="s">
        <v>39</v>
      </c>
      <c r="F11" s="4">
        <v>300</v>
      </c>
      <c r="G11" s="19">
        <v>4.22</v>
      </c>
      <c r="H11" s="19">
        <f t="shared" si="0"/>
        <v>7.5</v>
      </c>
      <c r="I11" s="26">
        <f t="shared" si="1"/>
        <v>1.7772511848341233</v>
      </c>
      <c r="J11" s="19"/>
      <c r="K11" s="26">
        <f t="shared" si="2"/>
        <v>7.6627488151658767</v>
      </c>
      <c r="L11" s="1"/>
    </row>
    <row r="12" spans="1:13">
      <c r="A12" s="4" t="s">
        <v>47</v>
      </c>
      <c r="B12" s="4"/>
      <c r="C12" s="4" t="s">
        <v>35</v>
      </c>
      <c r="D12" s="22" t="s">
        <v>51</v>
      </c>
      <c r="E12" s="4" t="s">
        <v>39</v>
      </c>
      <c r="F12" s="4">
        <v>300</v>
      </c>
      <c r="G12" s="19">
        <v>2.976</v>
      </c>
      <c r="H12" s="19">
        <f t="shared" si="0"/>
        <v>7.5</v>
      </c>
      <c r="I12" s="26">
        <f t="shared" si="1"/>
        <v>2.5201612903225805</v>
      </c>
      <c r="J12" s="19"/>
      <c r="K12" s="26">
        <f t="shared" si="2"/>
        <v>6.9198387096774194</v>
      </c>
      <c r="L12" s="1"/>
    </row>
    <row r="13" spans="1:13">
      <c r="A13" s="4"/>
      <c r="B13" s="4"/>
      <c r="C13" s="4"/>
      <c r="D13" s="22"/>
      <c r="E13" s="4"/>
      <c r="F13" s="4"/>
      <c r="G13" s="4"/>
      <c r="H13" s="19"/>
      <c r="I13" s="19"/>
      <c r="J13" s="19"/>
      <c r="K13" s="19"/>
      <c r="L13" s="1"/>
    </row>
    <row r="14" spans="1:13">
      <c r="A14" s="4"/>
      <c r="B14" s="4"/>
      <c r="C14" s="4"/>
      <c r="D14" s="22"/>
      <c r="E14" s="4"/>
      <c r="F14" s="4"/>
      <c r="G14" s="4"/>
      <c r="H14" s="19"/>
      <c r="I14" s="19"/>
      <c r="J14" s="19"/>
      <c r="K14" s="19"/>
      <c r="L14" s="1"/>
    </row>
    <row r="15" spans="1:13">
      <c r="A15" s="4"/>
      <c r="B15" s="4"/>
      <c r="C15" s="4"/>
      <c r="D15" s="22"/>
      <c r="E15" s="4"/>
      <c r="F15" s="4"/>
      <c r="G15" s="4"/>
      <c r="H15" s="19"/>
      <c r="I15" s="19"/>
      <c r="J15" s="19"/>
      <c r="K15" s="19"/>
      <c r="L15" s="1"/>
    </row>
    <row r="16" spans="1:13">
      <c r="A16" s="4"/>
      <c r="B16" s="4"/>
      <c r="C16" s="4"/>
      <c r="D16" s="22"/>
      <c r="E16" s="4"/>
      <c r="F16" s="4"/>
      <c r="G16" s="4"/>
      <c r="H16" s="19"/>
      <c r="I16" s="19"/>
      <c r="J16" s="19"/>
      <c r="K16" s="19"/>
      <c r="L16" s="1"/>
      <c r="M16" s="1"/>
    </row>
    <row r="17" spans="1:13">
      <c r="A17" s="4"/>
      <c r="B17" s="4"/>
      <c r="C17" s="4"/>
      <c r="D17" s="22"/>
      <c r="E17" s="4"/>
      <c r="F17" s="4"/>
      <c r="G17" s="4"/>
      <c r="H17" s="19"/>
      <c r="I17" s="19"/>
      <c r="J17" s="19"/>
      <c r="K17" s="19"/>
      <c r="L17" s="1"/>
      <c r="M17" s="1"/>
    </row>
    <row r="18" spans="1:13">
      <c r="A18" s="4"/>
      <c r="B18" s="4"/>
      <c r="C18" s="4"/>
      <c r="D18" s="22"/>
      <c r="E18" s="4"/>
      <c r="F18" s="4"/>
      <c r="G18" s="4"/>
      <c r="H18" s="19"/>
      <c r="I18" s="19"/>
      <c r="J18" s="19"/>
      <c r="K18" s="19"/>
      <c r="L18" s="1"/>
      <c r="M18" s="1"/>
    </row>
    <row r="19" spans="1:13">
      <c r="A19" s="4"/>
      <c r="B19" s="4"/>
      <c r="C19" s="4"/>
      <c r="D19" s="22"/>
      <c r="E19" s="4"/>
      <c r="F19" s="4"/>
      <c r="G19" s="4"/>
      <c r="H19" s="19"/>
      <c r="I19" s="19"/>
      <c r="J19" s="19"/>
      <c r="K19" s="19"/>
      <c r="L19" s="1"/>
      <c r="M19" s="1"/>
    </row>
    <row r="20" spans="1:13">
      <c r="A20" s="4"/>
      <c r="B20" s="4"/>
      <c r="C20" s="4"/>
      <c r="D20" s="22"/>
      <c r="E20" s="4"/>
      <c r="F20" s="4"/>
      <c r="G20" s="4"/>
      <c r="H20" s="19"/>
      <c r="I20" s="19"/>
      <c r="J20" s="19"/>
      <c r="K20" s="19"/>
      <c r="L20" s="1"/>
      <c r="M20" s="1"/>
    </row>
    <row r="21" spans="1:13">
      <c r="A21" s="4"/>
      <c r="B21" s="4"/>
      <c r="C21" s="4"/>
      <c r="D21" s="22"/>
      <c r="E21" s="4"/>
      <c r="F21" s="4"/>
      <c r="G21" s="4"/>
      <c r="H21" s="19"/>
      <c r="I21" s="19"/>
      <c r="J21" s="19"/>
      <c r="K21" s="19"/>
      <c r="L21" s="1"/>
      <c r="M21" s="1"/>
    </row>
    <row r="22" spans="1:13">
      <c r="A22" s="4"/>
      <c r="B22" s="4"/>
      <c r="C22" s="4"/>
      <c r="D22" s="22"/>
      <c r="E22" s="4"/>
      <c r="F22" s="4"/>
      <c r="G22" s="4"/>
      <c r="H22" s="19"/>
      <c r="I22" s="19"/>
      <c r="J22" s="19"/>
      <c r="K22" s="19"/>
      <c r="L22" s="1"/>
      <c r="M22" s="1"/>
    </row>
    <row r="23" spans="1:13">
      <c r="A23" s="4"/>
      <c r="B23" s="4"/>
      <c r="C23" s="4"/>
      <c r="D23" s="22"/>
      <c r="E23" s="4"/>
      <c r="F23" s="4"/>
      <c r="G23" s="4"/>
      <c r="H23" s="19"/>
      <c r="I23" s="19"/>
      <c r="J23" s="19"/>
      <c r="K23" s="19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5" t="s">
        <v>30</v>
      </c>
      <c r="B25" s="25"/>
      <c r="C25" s="25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14</v>
      </c>
      <c r="B28" s="4"/>
      <c r="C28" s="4" t="s">
        <v>29</v>
      </c>
      <c r="D28" s="20">
        <v>43791</v>
      </c>
      <c r="E28" s="4" t="s">
        <v>15</v>
      </c>
      <c r="F28" s="4" t="s">
        <v>12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1" t="s">
        <v>42</v>
      </c>
      <c r="G29" s="4" t="s">
        <v>11</v>
      </c>
      <c r="H29" s="18"/>
      <c r="K29" s="5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3"/>
    </row>
    <row r="33" spans="2:3">
      <c r="B33" s="1"/>
      <c r="C33" s="23"/>
    </row>
    <row r="34" spans="2:3">
      <c r="B34" s="1"/>
    </row>
    <row r="35" spans="2:3">
      <c r="B35" s="1"/>
    </row>
    <row r="36" spans="2:3">
      <c r="B36" s="1"/>
      <c r="C36" s="23"/>
    </row>
    <row r="37" spans="2:3">
      <c r="B37" s="1"/>
      <c r="C37" s="23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51" orientation="portrait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9C7C9-17B7-3D4D-A141-B38983CF0E80}">
  <dimension ref="A1:I11"/>
  <sheetViews>
    <sheetView tabSelected="1" workbookViewId="0">
      <selection activeCell="M12" sqref="M12"/>
    </sheetView>
  </sheetViews>
  <sheetFormatPr baseColWidth="10" defaultRowHeight="16"/>
  <cols>
    <col min="1" max="1" width="5.83203125" customWidth="1"/>
    <col min="2" max="3" width="6.5" bestFit="1" customWidth="1"/>
    <col min="4" max="4" width="6.33203125" bestFit="1" customWidth="1"/>
    <col min="5" max="5" width="8" bestFit="1" customWidth="1"/>
    <col min="6" max="6" width="7.33203125" bestFit="1" customWidth="1"/>
    <col min="7" max="7" width="8.5" bestFit="1" customWidth="1"/>
    <col min="8" max="9" width="8.1640625" bestFit="1" customWidth="1"/>
  </cols>
  <sheetData>
    <row r="1" spans="1:9" ht="37">
      <c r="A1" s="27" t="s">
        <v>18</v>
      </c>
      <c r="B1" s="27" t="s">
        <v>20</v>
      </c>
      <c r="C1" s="27" t="s">
        <v>21</v>
      </c>
      <c r="D1" s="27" t="s">
        <v>52</v>
      </c>
      <c r="E1" s="28" t="s">
        <v>22</v>
      </c>
      <c r="F1" s="28" t="s">
        <v>43</v>
      </c>
      <c r="G1" s="29" t="s">
        <v>53</v>
      </c>
      <c r="H1" s="29" t="s">
        <v>53</v>
      </c>
      <c r="I1" s="30" t="s">
        <v>54</v>
      </c>
    </row>
    <row r="2" spans="1:9">
      <c r="A2" s="31"/>
      <c r="B2" s="32"/>
      <c r="C2" s="32"/>
      <c r="D2" s="32"/>
      <c r="E2" s="31"/>
      <c r="F2" s="31"/>
      <c r="G2" s="33" t="s">
        <v>55</v>
      </c>
      <c r="H2" s="34" t="s">
        <v>5</v>
      </c>
      <c r="I2" s="35"/>
    </row>
    <row r="3" spans="1:9" ht="37">
      <c r="A3" s="31"/>
      <c r="B3" s="32"/>
      <c r="C3" s="32"/>
      <c r="D3" s="32"/>
      <c r="E3" s="31"/>
      <c r="F3" s="31"/>
      <c r="G3" s="28" t="s">
        <v>56</v>
      </c>
      <c r="H3" s="33" t="s">
        <v>31</v>
      </c>
      <c r="I3" s="36" t="s">
        <v>33</v>
      </c>
    </row>
    <row r="4" spans="1:9">
      <c r="A4" s="31" t="s">
        <v>34</v>
      </c>
      <c r="B4" s="31" t="s">
        <v>35</v>
      </c>
      <c r="C4" s="31" t="s">
        <v>36</v>
      </c>
      <c r="D4" s="31" t="s">
        <v>39</v>
      </c>
      <c r="E4" s="31">
        <v>300</v>
      </c>
      <c r="F4" s="31">
        <v>3.536</v>
      </c>
      <c r="G4" s="37">
        <f>E4/100*2.5</f>
        <v>7.5</v>
      </c>
      <c r="H4" s="39">
        <f>G4/F4</f>
        <v>2.1210407239819005</v>
      </c>
      <c r="I4" s="39">
        <f>12-H4-2.56</f>
        <v>7.3189592760180986</v>
      </c>
    </row>
    <row r="5" spans="1:9">
      <c r="A5" s="31" t="s">
        <v>40</v>
      </c>
      <c r="B5" s="31" t="s">
        <v>35</v>
      </c>
      <c r="C5" s="31" t="s">
        <v>37</v>
      </c>
      <c r="D5" s="31" t="s">
        <v>39</v>
      </c>
      <c r="E5" s="31">
        <v>300</v>
      </c>
      <c r="F5" s="31">
        <v>3.5740000000000003</v>
      </c>
      <c r="G5" s="37">
        <f t="shared" ref="G5:G10" si="0">E5/100*2.5</f>
        <v>7.5</v>
      </c>
      <c r="H5" s="39">
        <f t="shared" ref="H5:H10" si="1">G5/F5</f>
        <v>2.098489087856743</v>
      </c>
      <c r="I5" s="39">
        <f t="shared" ref="I5:I10" si="2">12-H5-2.56</f>
        <v>7.3415109121432565</v>
      </c>
    </row>
    <row r="6" spans="1:9">
      <c r="A6" s="31" t="s">
        <v>41</v>
      </c>
      <c r="B6" s="31" t="s">
        <v>35</v>
      </c>
      <c r="C6" s="31" t="s">
        <v>38</v>
      </c>
      <c r="D6" s="31" t="s">
        <v>39</v>
      </c>
      <c r="E6" s="31">
        <v>300</v>
      </c>
      <c r="F6" s="31">
        <v>2.6779999999999999</v>
      </c>
      <c r="G6" s="31">
        <f t="shared" si="0"/>
        <v>7.5</v>
      </c>
      <c r="H6" s="39">
        <f t="shared" si="1"/>
        <v>2.8005974607916357</v>
      </c>
      <c r="I6" s="39">
        <f t="shared" si="2"/>
        <v>6.6394025392083638</v>
      </c>
    </row>
    <row r="7" spans="1:9">
      <c r="A7" s="31" t="s">
        <v>44</v>
      </c>
      <c r="B7" s="31" t="s">
        <v>35</v>
      </c>
      <c r="C7" s="31" t="s">
        <v>48</v>
      </c>
      <c r="D7" s="31" t="s">
        <v>39</v>
      </c>
      <c r="E7" s="31">
        <v>300</v>
      </c>
      <c r="F7" s="31">
        <v>4.0220000000000002</v>
      </c>
      <c r="G7" s="31">
        <f t="shared" si="0"/>
        <v>7.5</v>
      </c>
      <c r="H7" s="39">
        <f t="shared" si="1"/>
        <v>1.864743908503232</v>
      </c>
      <c r="I7" s="39">
        <f t="shared" si="2"/>
        <v>7.575256091496767</v>
      </c>
    </row>
    <row r="8" spans="1:9">
      <c r="A8" s="31" t="s">
        <v>45</v>
      </c>
      <c r="B8" s="31" t="s">
        <v>35</v>
      </c>
      <c r="C8" s="31" t="s">
        <v>49</v>
      </c>
      <c r="D8" s="31" t="s">
        <v>39</v>
      </c>
      <c r="E8" s="31">
        <v>300</v>
      </c>
      <c r="F8" s="31">
        <v>3.4259999999999997</v>
      </c>
      <c r="G8" s="31">
        <f t="shared" si="0"/>
        <v>7.5</v>
      </c>
      <c r="H8" s="39">
        <f t="shared" si="1"/>
        <v>2.1891418563922942</v>
      </c>
      <c r="I8" s="39">
        <f t="shared" si="2"/>
        <v>7.2508581436077062</v>
      </c>
    </row>
    <row r="9" spans="1:9">
      <c r="A9" s="31" t="s">
        <v>46</v>
      </c>
      <c r="B9" s="31" t="s">
        <v>35</v>
      </c>
      <c r="C9" s="31" t="s">
        <v>50</v>
      </c>
      <c r="D9" s="31" t="s">
        <v>39</v>
      </c>
      <c r="E9" s="31">
        <v>300</v>
      </c>
      <c r="F9" s="31">
        <v>4.22</v>
      </c>
      <c r="G9" s="31">
        <f t="shared" si="0"/>
        <v>7.5</v>
      </c>
      <c r="H9" s="39">
        <f t="shared" si="1"/>
        <v>1.7772511848341233</v>
      </c>
      <c r="I9" s="39">
        <f t="shared" si="2"/>
        <v>7.6627488151658767</v>
      </c>
    </row>
    <row r="10" spans="1:9">
      <c r="A10" s="31" t="s">
        <v>47</v>
      </c>
      <c r="B10" s="31" t="s">
        <v>35</v>
      </c>
      <c r="C10" s="31" t="s">
        <v>51</v>
      </c>
      <c r="D10" s="31" t="s">
        <v>39</v>
      </c>
      <c r="E10" s="31">
        <v>300</v>
      </c>
      <c r="F10" s="31">
        <v>2.976</v>
      </c>
      <c r="G10" s="31">
        <f t="shared" si="0"/>
        <v>7.5</v>
      </c>
      <c r="H10" s="39">
        <f t="shared" si="1"/>
        <v>2.5201612903225805</v>
      </c>
      <c r="I10" s="39">
        <f t="shared" si="2"/>
        <v>6.9198387096774194</v>
      </c>
    </row>
    <row r="11" spans="1:9">
      <c r="A11" s="38" t="s">
        <v>57</v>
      </c>
      <c r="B11" s="38"/>
      <c r="C11" s="38"/>
      <c r="D11" s="38"/>
      <c r="E11" s="38"/>
    </row>
  </sheetData>
  <mergeCells count="1">
    <mergeCell ref="A11:E11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cp:lastPrinted>2019-11-22T16:44:28Z</cp:lastPrinted>
  <dcterms:created xsi:type="dcterms:W3CDTF">2018-11-27T14:11:25Z</dcterms:created>
  <dcterms:modified xsi:type="dcterms:W3CDTF">2019-11-22T17:22:56Z</dcterms:modified>
</cp:coreProperties>
</file>