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GoogleDrive/Shared drives/KRamsey Lab/Protocols/Ribosomes/"/>
    </mc:Choice>
  </mc:AlternateContent>
  <xr:revisionPtr revIDLastSave="0" documentId="13_ncr:1_{19A81E79-91A4-3343-A1B1-2A9C63F7DF7D}" xr6:coauthVersionLast="47" xr6:coauthVersionMax="47" xr10:uidLastSave="{00000000-0000-0000-0000-000000000000}"/>
  <bookViews>
    <workbookView xWindow="0" yWindow="0" windowWidth="38400" windowHeight="21600" xr2:uid="{A77ECA01-2C79-314B-B512-69C7995482C4}"/>
  </bookViews>
  <sheets>
    <sheet name="protocol" sheetId="1" r:id="rId1"/>
    <sheet name="buffe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1" i="2" l="1"/>
  <c r="D29" i="2"/>
  <c r="D28" i="2"/>
  <c r="D23" i="2"/>
  <c r="D21" i="2"/>
  <c r="D20" i="2"/>
  <c r="D121" i="1"/>
  <c r="E121" i="1" s="1"/>
</calcChain>
</file>

<file path=xl/sharedStrings.xml><?xml version="1.0" encoding="utf-8"?>
<sst xmlns="http://schemas.openxmlformats.org/spreadsheetml/2006/main" count="170" uniqueCount="157">
  <si>
    <t>1. Bacterial Cell Growth</t>
  </si>
  <si>
    <t>Add 10 ml of o/n into 2x 1 L of fresh LB. (1:100 dilution)</t>
  </si>
  <si>
    <t>Grow to OD ~0.7</t>
  </si>
  <si>
    <t>Transfer culture into 1L plastic centrifuge bottles.</t>
  </si>
  <si>
    <t>Cool cultures on ice for 20 min to allow run-off 70S to form.</t>
  </si>
  <si>
    <r>
      <t>Spin cells at 4</t>
    </r>
    <r>
      <rPr>
        <vertAlign val="superscript"/>
        <sz val="11"/>
        <color theme="1"/>
        <rFont val="Calibri"/>
        <family val="2"/>
        <scheme val="minor"/>
      </rPr>
      <t>o</t>
    </r>
    <r>
      <rPr>
        <sz val="11"/>
        <color theme="1"/>
        <rFont val="Calibri"/>
        <family val="2"/>
        <scheme val="minor"/>
      </rPr>
      <t>C for 20 min, 3,500 rpm</t>
    </r>
  </si>
  <si>
    <t>Discard LB, resuspend pellets each in 500ml of Buffer 1, and then 25 mL of Buffer 2 once</t>
  </si>
  <si>
    <r>
      <t>Spin cells at 4</t>
    </r>
    <r>
      <rPr>
        <vertAlign val="superscript"/>
        <sz val="11"/>
        <color theme="1"/>
        <rFont val="Calibri"/>
        <family val="2"/>
        <scheme val="minor"/>
      </rPr>
      <t>o</t>
    </r>
    <r>
      <rPr>
        <sz val="11"/>
        <color theme="1"/>
        <rFont val="Calibri"/>
        <family val="2"/>
        <scheme val="minor"/>
      </rPr>
      <t>C for 20 min, 3,500 rpm after each</t>
    </r>
  </si>
  <si>
    <t>After lysis, centrifuge out major cell debris in a tabletop Eppendorf 5801R for 15 min at 10,000 rpm at 4C. Click FastTemp to set the temperature (centrifuge will start spinning).</t>
  </si>
  <si>
    <t>Retrieve the supernatant (discard the pellet) and place in tubes appropriate for a JA20 rotor.</t>
  </si>
  <si>
    <t>Combine into 1 tube. JA20 centrifuge tubes have a minimum fill volume of 35ml. I used Buffer 2 to dilute to 40ml, and another tube with water for balancing.</t>
  </si>
  <si>
    <t>Spin for 30 min at 15,000 rpm at 4C.</t>
  </si>
  <si>
    <t>Place supernatant (S30 fraction) into tubes for Ti45</t>
  </si>
  <si>
    <t>Centrifuge the S30 fraction at 4C for 17 hours at 19,000 rpm using a Beckman 45 Ti rotor using an ultracentrifuge.</t>
  </si>
  <si>
    <r>
      <t xml:space="preserve">The supernatant is the S100 fraction and the </t>
    </r>
    <r>
      <rPr>
        <u/>
        <sz val="11"/>
        <color theme="1"/>
        <rFont val="Calibri"/>
        <family val="2"/>
        <scheme val="minor"/>
      </rPr>
      <t xml:space="preserve">pellet </t>
    </r>
    <r>
      <rPr>
        <sz val="11"/>
        <color theme="1"/>
        <rFont val="Calibri"/>
        <family val="2"/>
        <scheme val="minor"/>
      </rPr>
      <t xml:space="preserve"> contains 70S ribosomes.</t>
    </r>
  </si>
  <si>
    <t>The pellet is very sticky and resuspension takes a while</t>
  </si>
  <si>
    <t>Measure OD260 of solution.</t>
  </si>
  <si>
    <t>Dilute 100X-200X</t>
  </si>
  <si>
    <t>Prepare the gradients</t>
  </si>
  <si>
    <t>Beckman #326823 tubes have max v = 38.5, so make up more than 20 mLs of each solution.</t>
  </si>
  <si>
    <t>There is a round 6-holed stand that magnetically attach to the gradient maker for the tubes.</t>
  </si>
  <si>
    <t>Mark the halfway point of your tubes using the provided marker block - for our purposes (using the thick black caps) the lower of the two possible markings was used.</t>
  </si>
  <si>
    <t>Make sure there are no bubbles in the gradient at any time.</t>
  </si>
  <si>
    <t>Fill your tube to the half way mark with the lower weight solution (10%). Be careful not to introduce bubbles.</t>
  </si>
  <si>
    <t>Take a syringe and attach a needle that is long enough to reach to the bottom of the centrifuge tube and has a wide enough gauge to comfortably dispense sucrose.</t>
  </si>
  <si>
    <t>I used a 60ml syringe and stainless steel pipetting needles (in ultra centrifuge accessories).</t>
  </si>
  <si>
    <t>Fill the syringe with &gt;20 mLs of 40% sucrose. (no bubbles).</t>
  </si>
  <si>
    <t>In a smooth rapid motion put the needle to the bottom of your centrifuge tube, running down the side of the tube</t>
  </si>
  <si>
    <t xml:space="preserve">Push the syringe down to slowly and evenly dispense 40% sucrose to the bottom of your tube. </t>
  </si>
  <si>
    <t>You should see the interface between the 10% and 40% solutions rising up the tube</t>
  </si>
  <si>
    <t>When this line is exactly at the halfway mark stop dispensing sucrose and in a smooth rapid motion pull the needle out of the solution.</t>
  </si>
  <si>
    <r>
      <t xml:space="preserve">When all tubes are filled with both 10% and 40% sucrose cap them using the provided black caps. </t>
    </r>
    <r>
      <rPr>
        <i/>
        <sz val="11"/>
        <color theme="1"/>
        <rFont val="Calibri"/>
        <family val="2"/>
        <scheme val="minor"/>
      </rPr>
      <t>I found them in 'Branden accessories' drawer.</t>
    </r>
  </si>
  <si>
    <t>The caps have little holes in them to prevent sucrose from spilling. If any sucrose flows over into the cap, remove it using a pipette.</t>
  </si>
  <si>
    <t>Run the gradient maker using the "Short 10-40% sucrose" gradient setting.</t>
  </si>
  <si>
    <t>Split the sample and load (~670 uL) per gradient</t>
  </si>
  <si>
    <t>Carefully place the centrifuge tubes into the metal tube holders that attach to the SW32-Ti rotor.</t>
  </si>
  <si>
    <t>Balance the tubes using buffer 2 loaded on top of sample. I balanced to 0.00g. Fill to 2-3 mm from the top.</t>
  </si>
  <si>
    <t xml:space="preserve">Centrifuge o/n at 4C at 24,000 rpm in a SW32-Ti rotor. Choose Slow Break </t>
  </si>
  <si>
    <t xml:space="preserve">End it so that it will be ready for fractionation </t>
  </si>
  <si>
    <t>To use the fractionator, follow the protocol.</t>
  </si>
  <si>
    <t xml:space="preserve">add solution to run into the glass syringe. </t>
  </si>
  <si>
    <t>Run solution through all tubing (3 tubes: 1 free/waste, 1 syringe, 1 into system) switching pump into "forward", and "rapid". and fill a new centrifuge tube at "normal" speed and at 6ml/min.</t>
  </si>
  <si>
    <t>Make sure cleaning solutions also go through the UV-system both to waste and through dispenser by pressing "play" on the fractionator.</t>
  </si>
  <si>
    <t>Load 50% sucrose solution through the system. Make sure there are no air bubbles.</t>
  </si>
  <si>
    <t>Leave &gt;50ml 50% sucrose in the syringe.</t>
  </si>
  <si>
    <t>Empty the chase sucrose solution before pulling it off the machine. You can pull out some solution using an external syringe attached to the 3-way tubing system.</t>
  </si>
  <si>
    <t>Unscrew the top and lower the platform. Pull out sucrose until the bottom of the tube (but not into tubing-not to introduce bubble).</t>
  </si>
  <si>
    <t>Remove the tube.</t>
  </si>
  <si>
    <t>Prime the system using a test gradient tube filled with 10% sucrose (at 1.5ml/min) and set the UV cell system baseline to this solution, first to waste, then into dispenser.</t>
  </si>
  <si>
    <t>Fill test centrifuge tube with 10% sucrose.</t>
  </si>
  <si>
    <t>Lower the bottom platform.</t>
  </si>
  <si>
    <t>Unscrew the top black plastic holder. Inside is a metal ring (E facing upward) and white rubber collar.</t>
  </si>
  <si>
    <t>Layer black holder &gt; metal ring (E facing up) &gt; white plastic collar onto tube.</t>
  </si>
  <si>
    <t>Screw everything to the top such that the sucrose tube is screwed in reasonably well.</t>
  </si>
  <si>
    <t>Turn the bottom black holder such that the needle recesses into the bottom platform.</t>
  </si>
  <si>
    <t>Raise the bottom platform until it is completely flush against the bottom of the sucrose tube.</t>
  </si>
  <si>
    <t>Secure the bottom plateform, then turn the screw so the needle pierces through the tube.</t>
  </si>
  <si>
    <t>Make sure you can see both black marks on the needle enter the tubing (the dispensing hole is in the middle of these two black marks), but too much into the gradient itsef.</t>
  </si>
  <si>
    <t xml:space="preserve">Start the pump ("normal", 1.5 ml/min). </t>
  </si>
  <si>
    <t>Press play on the fractionator. Direct solution towards waste.</t>
  </si>
  <si>
    <t>you can see a 50% sucrose front rising through centrifuge tube.</t>
  </si>
  <si>
    <t>Wait until you see 10% sucrose dripping into waste.</t>
  </si>
  <si>
    <t>Direct solution towards dispenser. Hold a waste container under dispenser to catch the test gradient.</t>
  </si>
  <si>
    <t xml:space="preserve">Set the UV Cell baseline to this solution, and wait for reading to stabilize. </t>
  </si>
  <si>
    <t>UV Cell Settings:</t>
  </si>
  <si>
    <t>Average peak duration to off.</t>
  </si>
  <si>
    <t>Flow:</t>
  </si>
  <si>
    <t>1.5 ml/min</t>
  </si>
  <si>
    <t>UV Sensitivity:</t>
  </si>
  <si>
    <t>Chart speed:</t>
  </si>
  <si>
    <t>30 cm/h</t>
  </si>
  <si>
    <t>Rise time:</t>
  </si>
  <si>
    <t>Pull red marker out, remove cap on marker, then put in back.</t>
  </si>
  <si>
    <t>Don’t use auto baseline. Just turn baseline knob to set it.</t>
  </si>
  <si>
    <t>Fractionator settings:</t>
  </si>
  <si>
    <t>Use the 60 eppendorf tubes holder setting.</t>
  </si>
  <si>
    <t>Time-based fractionation. 40 sec/tube for 1.0 mL fractions. 20 sec/tube for 500 µl.</t>
  </si>
  <si>
    <t>Remove test sucrose tube.</t>
  </si>
  <si>
    <t>Insert first centrifuge tube with sample into system. Ensure there are ~60 ml of 50% sucrose solution in glass syringe.</t>
  </si>
  <si>
    <t>Slowly remove lid of metal holder (tube might get stuck to cap).</t>
  </si>
  <si>
    <t>Remove centrifuge tube with tweezers.</t>
  </si>
  <si>
    <t>Make sure system in free of air bubbles. (it is ok to drip 50% sucrose everywhere, but clean as you go).</t>
  </si>
  <si>
    <t>Attach tube. Pierce tube. Set pump to 1.5 ml/min. Start both pump and fractionator.</t>
  </si>
  <si>
    <t>Collect all fractions, mark on chart paper which fractions are likely 30S, 50S, and the large 70S fraction.</t>
  </si>
  <si>
    <t>I had the first high peak (proteins etc), then a well defined, small 30S peak, but the 50S and 70S were combined.</t>
  </si>
  <si>
    <t xml:space="preserve">Continue with the rest of the fractions. </t>
  </si>
  <si>
    <t xml:space="preserve">Clean the system. </t>
  </si>
  <si>
    <t>I disassembled both the top and bottom pieces and wash them with hot tap water, then mq water.</t>
  </si>
  <si>
    <t>Run 150 ml mq water (all tubing, fractionator and UV cell system) using dummy tube and towards waste.</t>
  </si>
  <si>
    <t>Follow with 50 ml 20% EtOH.</t>
  </si>
  <si>
    <t>Follow with 50 ml mq water.</t>
  </si>
  <si>
    <t>Clean bench top with mq water and 70% EtOH. Wipe down the machine surfaces with paper towel soak in 70% EtOH.</t>
  </si>
  <si>
    <t>Replaced the paper towels under the stand with clean paper towels.</t>
  </si>
  <si>
    <t>Screw back the parts.</t>
  </si>
  <si>
    <t>Centrigue at 30,000 rpm for 23 hours at 4C in Beckman type 45 Ti rotor.</t>
  </si>
  <si>
    <t>Used the old departmental Ti45.</t>
  </si>
  <si>
    <t>Resuspend pellet in Buffer 2 (250-500 µl).</t>
  </si>
  <si>
    <t>Measure OD260.</t>
  </si>
  <si>
    <t>MW</t>
  </si>
  <si>
    <t>OD260/ml</t>
  </si>
  <si>
    <t>mg/ml</t>
  </si>
  <si>
    <t>uM</t>
  </si>
  <si>
    <t>Final conc was ~12 uM,&gt; ~1 mL  of sample</t>
  </si>
  <si>
    <t>Aliquoted in 10 uL</t>
  </si>
  <si>
    <t>Negative stained to ensure they were 70S because I didn't want to run a gel</t>
  </si>
  <si>
    <t>22-03-09</t>
  </si>
  <si>
    <r>
      <t>Start an o/n culture  of MRE600, in 25ml of LB in a 250ml baffled flask, and growing at 37</t>
    </r>
    <r>
      <rPr>
        <vertAlign val="superscript"/>
        <sz val="11"/>
        <color theme="1"/>
        <rFont val="Calibri"/>
        <family val="2"/>
        <scheme val="minor"/>
      </rPr>
      <t>o</t>
    </r>
    <r>
      <rPr>
        <sz val="11"/>
        <color theme="1"/>
        <rFont val="Calibri"/>
        <family val="2"/>
        <scheme val="minor"/>
      </rPr>
      <t>C at 200 rpm.</t>
    </r>
  </si>
  <si>
    <t>22-03-10</t>
  </si>
  <si>
    <t xml:space="preserve">Store in -80 C until lyse </t>
  </si>
  <si>
    <t xml:space="preserve">Lyse with 3-4 passes through emusliflex </t>
  </si>
  <si>
    <t>22-03-11</t>
  </si>
  <si>
    <t>Dialyze resuspension into low magnesium buffer O/N, one buffer change</t>
  </si>
  <si>
    <t>22-03-12</t>
  </si>
  <si>
    <t>Dialyze the ribosomes into high magnesium buffer O/N</t>
  </si>
  <si>
    <t>22-03-13</t>
  </si>
  <si>
    <t>22-03-14</t>
  </si>
  <si>
    <t>22-03-15</t>
  </si>
  <si>
    <t>Buffer 1</t>
  </si>
  <si>
    <t>2X Buffer 2</t>
  </si>
  <si>
    <t>[stock]/mM</t>
  </si>
  <si>
    <t>[final]/mM</t>
  </si>
  <si>
    <t>stock volume/ml</t>
  </si>
  <si>
    <t>HEPES/KOH pH7.6</t>
  </si>
  <si>
    <t>107 g</t>
  </si>
  <si>
    <t>10.7 g</t>
  </si>
  <si>
    <t>*2-mercaptoethanol</t>
  </si>
  <si>
    <t>Total</t>
  </si>
  <si>
    <t>Sucrose solutions</t>
  </si>
  <si>
    <t xml:space="preserve">10% (w/v) </t>
  </si>
  <si>
    <t>40% (w/v)</t>
  </si>
  <si>
    <t>50% (w/v)</t>
  </si>
  <si>
    <t>150 ml</t>
  </si>
  <si>
    <t>75 ml</t>
  </si>
  <si>
    <t>250 ml</t>
  </si>
  <si>
    <t>Sucrose (g)</t>
  </si>
  <si>
    <t>30 g</t>
  </si>
  <si>
    <t>60 g</t>
  </si>
  <si>
    <t>250 g</t>
  </si>
  <si>
    <t>use cheap bulk sucrose for 50%.</t>
  </si>
  <si>
    <t>2X Low Mg Buffer 2</t>
  </si>
  <si>
    <t>Stock (mM)</t>
  </si>
  <si>
    <t>Final (mM)</t>
  </si>
  <si>
    <t>volume (mL)</t>
  </si>
  <si>
    <t>HEPES/KOH pH 7.5</t>
  </si>
  <si>
    <t>MgCl2</t>
  </si>
  <si>
    <t>Nh4Cl</t>
  </si>
  <si>
    <t>g</t>
  </si>
  <si>
    <t>Bme</t>
  </si>
  <si>
    <t>2X High Mg Buffer 2</t>
  </si>
  <si>
    <r>
      <t>E. coli</t>
    </r>
    <r>
      <rPr>
        <b/>
        <sz val="10"/>
        <color rgb="FF000000"/>
        <rFont val="Calibri"/>
        <family val="2"/>
        <scheme val="minor"/>
      </rPr>
      <t xml:space="preserve"> 70S prep</t>
    </r>
  </si>
  <si>
    <r>
      <t>MgCl</t>
    </r>
    <r>
      <rPr>
        <vertAlign val="subscript"/>
        <sz val="10"/>
        <color rgb="FF000000"/>
        <rFont val="Calibri"/>
        <family val="2"/>
        <scheme val="minor"/>
      </rPr>
      <t>2</t>
    </r>
  </si>
  <si>
    <r>
      <t>NH</t>
    </r>
    <r>
      <rPr>
        <vertAlign val="subscript"/>
        <sz val="10"/>
        <color rgb="FF000000"/>
        <rFont val="Calibri"/>
        <family val="2"/>
        <scheme val="minor"/>
      </rPr>
      <t>4</t>
    </r>
    <r>
      <rPr>
        <sz val="10"/>
        <color rgb="FF000000"/>
        <rFont val="Calibri"/>
        <family val="2"/>
        <scheme val="minor"/>
      </rPr>
      <t>Cl</t>
    </r>
  </si>
  <si>
    <r>
      <t>H</t>
    </r>
    <r>
      <rPr>
        <vertAlign val="subscript"/>
        <sz val="10"/>
        <color rgb="FF000000"/>
        <rFont val="Calibri"/>
        <family val="2"/>
        <scheme val="minor"/>
      </rPr>
      <t>2</t>
    </r>
    <r>
      <rPr>
        <sz val="10"/>
        <color rgb="FF000000"/>
        <rFont val="Calibri"/>
        <family val="2"/>
        <scheme val="minor"/>
      </rPr>
      <t>O</t>
    </r>
  </si>
  <si>
    <t>Remove the supernatant and resuspend pellets in up to 3 mL Low Mg Buffer 2 using rounded-bottom glass rod, on ice.</t>
  </si>
  <si>
    <t>I did 250 uL</t>
  </si>
  <si>
    <t>Could probably get away with less time</t>
  </si>
  <si>
    <t>Incubate 70S ribosomes at 37 C for 30 min before loading onto gradients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</si>
</sst>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quot;g&quot;"/>
    <numFmt numFmtId="166" formatCode="0.0\ &quot;g&quot;"/>
    <numFmt numFmtId="167" formatCode="0\ &quot;ml&quot;"/>
  </numFmts>
  <fonts count="13" x14ac:knownFonts="1">
    <font>
      <sz val="12"/>
      <color theme="1"/>
      <name val="Calibri"/>
      <family val="2"/>
      <scheme val="minor"/>
    </font>
    <font>
      <sz val="11"/>
      <color theme="1"/>
      <name val="Calibri"/>
      <family val="2"/>
      <scheme val="minor"/>
    </font>
    <font>
      <vertAlign val="superscript"/>
      <sz val="11"/>
      <color theme="1"/>
      <name val="Calibri"/>
      <family val="2"/>
      <scheme val="minor"/>
    </font>
    <font>
      <i/>
      <sz val="11"/>
      <color theme="1"/>
      <name val="Calibri"/>
      <family val="2"/>
      <scheme val="minor"/>
    </font>
    <font>
      <sz val="11"/>
      <color theme="1"/>
      <name val="Arial"/>
      <family val="2"/>
    </font>
    <font>
      <u/>
      <sz val="11"/>
      <color theme="1"/>
      <name val="Calibri"/>
      <family val="2"/>
      <scheme val="minor"/>
    </font>
    <font>
      <b/>
      <sz val="11"/>
      <color theme="1"/>
      <name val="Calibri"/>
      <family val="2"/>
      <scheme val="minor"/>
    </font>
    <font>
      <b/>
      <sz val="12"/>
      <color theme="1"/>
      <name val="Calibri"/>
      <family val="2"/>
      <scheme val="minor"/>
    </font>
    <font>
      <b/>
      <i/>
      <sz val="10"/>
      <color rgb="FF000000"/>
      <name val="Calibri"/>
      <family val="2"/>
      <scheme val="minor"/>
    </font>
    <font>
      <b/>
      <sz val="10"/>
      <color rgb="FF000000"/>
      <name val="Calibri"/>
      <family val="2"/>
      <scheme val="minor"/>
    </font>
    <font>
      <sz val="10"/>
      <color rgb="FF000000"/>
      <name val="Calibri"/>
      <family val="2"/>
      <scheme val="minor"/>
    </font>
    <font>
      <vertAlign val="subscript"/>
      <sz val="10"/>
      <color rgb="FF000000"/>
      <name val="Calibri"/>
      <family val="2"/>
      <scheme val="minor"/>
    </font>
    <font>
      <i/>
      <sz val="10"/>
      <color rgb="FF000000"/>
      <name val="Calibri"/>
      <family val="2"/>
      <scheme val="minor"/>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2">
    <xf numFmtId="0" fontId="0" fillId="0" borderId="0"/>
    <xf numFmtId="0" fontId="4" fillId="0" borderId="0"/>
  </cellStyleXfs>
  <cellXfs count="50">
    <xf numFmtId="0" fontId="0" fillId="0" borderId="0" xfId="0"/>
    <xf numFmtId="0" fontId="1" fillId="0" borderId="0" xfId="0" applyFont="1"/>
    <xf numFmtId="0" fontId="1" fillId="0" borderId="0" xfId="0" applyFont="1" applyAlignment="1">
      <alignment vertical="center"/>
    </xf>
    <xf numFmtId="20" fontId="1" fillId="0" borderId="0" xfId="0" applyNumberFormat="1"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20" fontId="1" fillId="0" borderId="0" xfId="0" applyNumberFormat="1" applyFont="1" applyAlignment="1">
      <alignment horizontal="center" vertical="center"/>
    </xf>
    <xf numFmtId="0" fontId="3" fillId="0" borderId="0" xfId="1" applyFont="1" applyAlignment="1">
      <alignment vertical="center"/>
    </xf>
    <xf numFmtId="14" fontId="1" fillId="0" borderId="0" xfId="1" applyNumberFormat="1" applyFont="1" applyAlignment="1">
      <alignment vertical="center"/>
    </xf>
    <xf numFmtId="0" fontId="1" fillId="0" borderId="0" xfId="1" applyFont="1" applyAlignment="1">
      <alignment vertical="center"/>
    </xf>
    <xf numFmtId="0" fontId="1" fillId="0" borderId="0" xfId="1" applyFont="1"/>
    <xf numFmtId="0" fontId="3" fillId="0" borderId="0" xfId="0" applyFont="1" applyAlignment="1">
      <alignment horizontal="right" vertical="center"/>
    </xf>
    <xf numFmtId="0" fontId="3" fillId="0" borderId="0" xfId="0" applyFont="1" applyAlignment="1">
      <alignment horizontal="left" vertical="center"/>
    </xf>
    <xf numFmtId="164" fontId="3" fillId="0" borderId="0" xfId="0" applyNumberFormat="1" applyFont="1" applyAlignment="1">
      <alignment horizontal="left" vertical="center"/>
    </xf>
    <xf numFmtId="0" fontId="5" fillId="0" borderId="0" xfId="0" applyFont="1" applyAlignment="1">
      <alignment vertical="center"/>
    </xf>
    <xf numFmtId="0" fontId="3" fillId="0" borderId="0" xfId="0" applyFont="1"/>
    <xf numFmtId="0" fontId="6" fillId="0" borderId="0" xfId="0" applyFont="1"/>
    <xf numFmtId="0" fontId="1" fillId="0" borderId="0" xfId="0" applyFont="1" applyAlignment="1">
      <alignment horizontal="left" vertical="center"/>
    </xf>
    <xf numFmtId="20" fontId="1" fillId="0" borderId="0" xfId="0" applyNumberFormat="1" applyFont="1" applyAlignment="1">
      <alignment horizontal="left" vertical="center"/>
    </xf>
    <xf numFmtId="0" fontId="7" fillId="0" borderId="0" xfId="0" applyFont="1"/>
    <xf numFmtId="0" fontId="10" fillId="0" borderId="0" xfId="0" applyFont="1" applyAlignment="1">
      <alignment vertical="center"/>
    </xf>
    <xf numFmtId="0" fontId="10" fillId="0" borderId="0" xfId="0" applyFont="1" applyAlignment="1">
      <alignment horizontal="right" vertical="center"/>
    </xf>
    <xf numFmtId="0" fontId="10" fillId="0" borderId="3" xfId="0" applyFont="1" applyBorder="1" applyAlignment="1">
      <alignment horizontal="left" vertical="center"/>
    </xf>
    <xf numFmtId="0" fontId="10" fillId="0" borderId="2" xfId="0" applyFont="1" applyBorder="1" applyAlignment="1">
      <alignment horizontal="right" vertical="center"/>
    </xf>
    <xf numFmtId="0" fontId="10" fillId="0" borderId="5"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left" vertical="center"/>
    </xf>
    <xf numFmtId="1" fontId="10" fillId="0" borderId="4" xfId="0" applyNumberFormat="1" applyFont="1" applyBorder="1" applyAlignment="1">
      <alignment horizontal="right" vertical="center"/>
    </xf>
    <xf numFmtId="2" fontId="10" fillId="0" borderId="4" xfId="0" applyNumberFormat="1" applyFont="1" applyBorder="1" applyAlignment="1">
      <alignment horizontal="right" vertical="center"/>
    </xf>
    <xf numFmtId="0" fontId="10" fillId="0" borderId="5" xfId="0" applyFont="1" applyBorder="1" applyAlignment="1">
      <alignment vertical="center"/>
    </xf>
    <xf numFmtId="0" fontId="10" fillId="0" borderId="4" xfId="0" applyFont="1" applyBorder="1" applyAlignment="1">
      <alignment vertical="center"/>
    </xf>
    <xf numFmtId="165" fontId="10" fillId="0" borderId="4" xfId="0" applyNumberFormat="1" applyFont="1" applyBorder="1" applyAlignment="1">
      <alignment vertical="center"/>
    </xf>
    <xf numFmtId="166" fontId="10" fillId="0" borderId="4" xfId="0" applyNumberFormat="1" applyFont="1" applyBorder="1" applyAlignment="1">
      <alignment vertical="center"/>
    </xf>
    <xf numFmtId="0" fontId="12" fillId="0" borderId="5" xfId="0" applyFont="1" applyBorder="1" applyAlignment="1">
      <alignment horizontal="left" vertical="center"/>
    </xf>
    <xf numFmtId="1" fontId="12" fillId="0" borderId="4" xfId="0" applyNumberFormat="1" applyFont="1" applyBorder="1" applyAlignment="1">
      <alignment horizontal="right" vertical="center"/>
    </xf>
    <xf numFmtId="2" fontId="12" fillId="0" borderId="4" xfId="0" applyNumberFormat="1" applyFont="1" applyBorder="1" applyAlignment="1">
      <alignment horizontal="right" vertical="center"/>
    </xf>
    <xf numFmtId="2" fontId="10" fillId="0" borderId="4" xfId="0" applyNumberFormat="1" applyFont="1" applyBorder="1" applyAlignment="1">
      <alignment vertical="center"/>
    </xf>
    <xf numFmtId="0" fontId="9"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167" fontId="10" fillId="0" borderId="4" xfId="0" applyNumberFormat="1" applyFont="1" applyBorder="1" applyAlignment="1">
      <alignment vertical="center"/>
    </xf>
    <xf numFmtId="9" fontId="10" fillId="0" borderId="4" xfId="0" applyNumberFormat="1" applyFont="1" applyBorder="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9" fontId="9" fillId="0" borderId="1"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7" xfId="0" applyNumberFormat="1" applyFont="1" applyBorder="1" applyAlignment="1">
      <alignment horizontal="center" vertical="center"/>
    </xf>
  </cellXfs>
  <cellStyles count="2">
    <cellStyle name="Normal" xfId="0" builtinId="0"/>
    <cellStyle name="Normal 2" xfId="1" xr:uid="{7933ADE6-0B94-FB47-969C-F3CC32B03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647310</xdr:colOff>
      <xdr:row>121</xdr:row>
      <xdr:rowOff>152474</xdr:rowOff>
    </xdr:from>
    <xdr:to>
      <xdr:col>3</xdr:col>
      <xdr:colOff>534277</xdr:colOff>
      <xdr:row>133</xdr:row>
      <xdr:rowOff>155064</xdr:rowOff>
    </xdr:to>
    <xdr:pic>
      <xdr:nvPicPr>
        <xdr:cNvPr id="2" name="Picture 1">
          <a:extLst>
            <a:ext uri="{FF2B5EF4-FFF2-40B4-BE49-F238E27FC236}">
              <a16:creationId xmlns:a16="http://schemas.microsoft.com/office/drawing/2014/main" id="{8C1754D0-60F9-D94C-847B-9528E5C08738}"/>
            </a:ext>
          </a:extLst>
        </xdr:cNvPr>
        <xdr:cNvPicPr>
          <a:picLocks noChangeAspect="1"/>
        </xdr:cNvPicPr>
      </xdr:nvPicPr>
      <xdr:blipFill>
        <a:blip xmlns:r="http://schemas.openxmlformats.org/officeDocument/2006/relationships" r:embed="rId1"/>
        <a:stretch>
          <a:fillRect/>
        </a:stretch>
      </xdr:blipFill>
      <xdr:spPr>
        <a:xfrm>
          <a:off x="647310" y="25248778"/>
          <a:ext cx="2371750" cy="248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F8A7C-3F28-D741-8080-7AD40724747F}">
  <sheetPr>
    <pageSetUpPr fitToPage="1"/>
  </sheetPr>
  <dimension ref="A1:E124"/>
  <sheetViews>
    <sheetView tabSelected="1" zoomScale="90" zoomScaleNormal="90" workbookViewId="0">
      <selection activeCell="A103" sqref="A103:K134"/>
    </sheetView>
  </sheetViews>
  <sheetFormatPr baseColWidth="10" defaultRowHeight="16" x14ac:dyDescent="0.2"/>
  <sheetData>
    <row r="1" spans="1:5" x14ac:dyDescent="0.2">
      <c r="A1" s="1" t="s">
        <v>0</v>
      </c>
      <c r="B1" s="2"/>
      <c r="C1" s="2"/>
      <c r="D1" s="2"/>
      <c r="E1" s="2"/>
    </row>
    <row r="2" spans="1:5" ht="17" x14ac:dyDescent="0.2">
      <c r="A2" s="2" t="s">
        <v>105</v>
      </c>
      <c r="B2" s="2" t="s">
        <v>106</v>
      </c>
      <c r="C2" s="2"/>
      <c r="D2" s="2"/>
      <c r="E2" s="2"/>
    </row>
    <row r="3" spans="1:5" x14ac:dyDescent="0.2">
      <c r="A3" s="2" t="s">
        <v>107</v>
      </c>
      <c r="B3" s="2" t="s">
        <v>1</v>
      </c>
      <c r="C3" s="2"/>
      <c r="D3" s="2"/>
      <c r="E3" s="2"/>
    </row>
    <row r="4" spans="1:5" x14ac:dyDescent="0.2">
      <c r="A4" s="2"/>
      <c r="B4" s="2" t="s">
        <v>2</v>
      </c>
      <c r="C4" s="2"/>
      <c r="D4" s="3"/>
      <c r="E4" s="2"/>
    </row>
    <row r="5" spans="1:5" x14ac:dyDescent="0.2">
      <c r="A5" s="4"/>
      <c r="B5" s="2"/>
      <c r="C5" s="2"/>
      <c r="D5" s="2"/>
      <c r="E5" s="2"/>
    </row>
    <row r="6" spans="1:5" x14ac:dyDescent="0.2">
      <c r="A6" s="4"/>
      <c r="B6" s="2" t="s">
        <v>3</v>
      </c>
      <c r="C6" s="2"/>
      <c r="D6" s="1"/>
      <c r="E6" s="1"/>
    </row>
    <row r="7" spans="1:5" x14ac:dyDescent="0.2">
      <c r="A7" s="4"/>
      <c r="B7" s="2" t="s">
        <v>4</v>
      </c>
      <c r="C7" s="5"/>
      <c r="D7" s="6"/>
      <c r="E7" s="5"/>
    </row>
    <row r="8" spans="1:5" ht="17" x14ac:dyDescent="0.2">
      <c r="A8" s="4"/>
      <c r="B8" s="2" t="s">
        <v>5</v>
      </c>
      <c r="C8" s="7"/>
      <c r="D8" s="5"/>
      <c r="E8" s="6"/>
    </row>
    <row r="9" spans="1:5" x14ac:dyDescent="0.2">
      <c r="A9" s="4"/>
      <c r="B9" s="2" t="s">
        <v>6</v>
      </c>
      <c r="C9" s="7"/>
      <c r="D9" s="5"/>
      <c r="E9" s="5"/>
    </row>
    <row r="10" spans="1:5" ht="17" x14ac:dyDescent="0.2">
      <c r="A10" s="4"/>
      <c r="B10" s="7"/>
      <c r="C10" s="2" t="s">
        <v>7</v>
      </c>
      <c r="D10" s="5"/>
      <c r="E10" s="5"/>
    </row>
    <row r="11" spans="1:5" x14ac:dyDescent="0.2">
      <c r="A11" s="4"/>
      <c r="B11" s="18" t="s">
        <v>108</v>
      </c>
      <c r="C11" s="7"/>
      <c r="D11" s="5"/>
      <c r="E11" s="5"/>
    </row>
    <row r="12" spans="1:5" x14ac:dyDescent="0.2">
      <c r="A12" s="4"/>
      <c r="B12" s="19" t="s">
        <v>109</v>
      </c>
      <c r="C12" s="7"/>
      <c r="D12" s="5"/>
      <c r="E12" s="5"/>
    </row>
    <row r="13" spans="1:5" x14ac:dyDescent="0.2">
      <c r="A13" s="1"/>
      <c r="B13" s="10" t="s">
        <v>8</v>
      </c>
      <c r="C13" s="2"/>
      <c r="D13" s="2"/>
      <c r="E13" s="2"/>
    </row>
    <row r="14" spans="1:5" x14ac:dyDescent="0.2">
      <c r="A14" s="8"/>
      <c r="B14" s="10" t="s">
        <v>9</v>
      </c>
      <c r="C14" s="2"/>
      <c r="D14" s="2"/>
      <c r="E14" s="2"/>
    </row>
    <row r="15" spans="1:5" x14ac:dyDescent="0.2">
      <c r="A15" s="9"/>
      <c r="B15" s="1"/>
      <c r="C15" s="8" t="s">
        <v>10</v>
      </c>
      <c r="D15" s="2"/>
      <c r="E15" s="2"/>
    </row>
    <row r="16" spans="1:5" x14ac:dyDescent="0.2">
      <c r="A16" s="11"/>
      <c r="B16" s="10" t="s">
        <v>11</v>
      </c>
      <c r="C16" s="2"/>
      <c r="D16" s="2"/>
      <c r="E16" s="2"/>
    </row>
    <row r="17" spans="1:5" x14ac:dyDescent="0.2">
      <c r="A17" s="2"/>
      <c r="B17" s="2"/>
      <c r="C17" s="2"/>
      <c r="D17" s="2"/>
      <c r="E17" s="2"/>
    </row>
    <row r="18" spans="1:5" x14ac:dyDescent="0.2">
      <c r="A18" s="4"/>
      <c r="B18" s="10" t="s">
        <v>12</v>
      </c>
      <c r="C18" s="2"/>
      <c r="D18" s="1"/>
      <c r="E18" s="2"/>
    </row>
    <row r="19" spans="1:5" x14ac:dyDescent="0.2">
      <c r="A19" s="2"/>
      <c r="B19" s="10" t="s">
        <v>13</v>
      </c>
      <c r="C19" s="2"/>
      <c r="D19" s="2"/>
      <c r="E19" s="2"/>
    </row>
    <row r="20" spans="1:5" x14ac:dyDescent="0.2">
      <c r="A20" s="2"/>
      <c r="B20" s="1"/>
      <c r="C20" s="10" t="s">
        <v>14</v>
      </c>
      <c r="D20" s="2"/>
      <c r="E20" s="2"/>
    </row>
    <row r="21" spans="1:5" x14ac:dyDescent="0.2">
      <c r="A21" s="4"/>
      <c r="D21" s="2"/>
      <c r="E21" s="2"/>
    </row>
    <row r="22" spans="1:5" x14ac:dyDescent="0.2">
      <c r="A22" s="2" t="s">
        <v>110</v>
      </c>
      <c r="B22" s="10" t="s">
        <v>153</v>
      </c>
      <c r="C22" s="1"/>
      <c r="D22" s="2"/>
      <c r="E22" s="2"/>
    </row>
    <row r="23" spans="1:5" x14ac:dyDescent="0.2">
      <c r="A23" s="2"/>
      <c r="B23" s="1"/>
      <c r="C23" s="8" t="s">
        <v>15</v>
      </c>
      <c r="D23" s="2"/>
      <c r="E23" s="2"/>
    </row>
    <row r="24" spans="1:5" x14ac:dyDescent="0.2">
      <c r="B24" s="10" t="s">
        <v>16</v>
      </c>
      <c r="C24" s="1"/>
      <c r="D24" s="1"/>
      <c r="E24" s="2"/>
    </row>
    <row r="25" spans="1:5" x14ac:dyDescent="0.2">
      <c r="A25" s="1"/>
      <c r="B25" s="1"/>
      <c r="C25" s="1" t="s">
        <v>17</v>
      </c>
      <c r="D25" s="1"/>
      <c r="E25" s="2"/>
    </row>
    <row r="26" spans="1:5" x14ac:dyDescent="0.2">
      <c r="A26" s="1"/>
      <c r="B26" t="s">
        <v>111</v>
      </c>
      <c r="D26" s="1"/>
      <c r="E26" s="1"/>
    </row>
    <row r="27" spans="1:5" x14ac:dyDescent="0.2">
      <c r="A27" s="1"/>
      <c r="C27" t="s">
        <v>155</v>
      </c>
      <c r="D27" s="1"/>
      <c r="E27" s="1"/>
    </row>
    <row r="28" spans="1:5" x14ac:dyDescent="0.2">
      <c r="A28" s="1" t="s">
        <v>112</v>
      </c>
      <c r="B28" t="s">
        <v>113</v>
      </c>
      <c r="E28" s="1"/>
    </row>
    <row r="29" spans="1:5" x14ac:dyDescent="0.2">
      <c r="A29" s="1"/>
      <c r="C29" t="s">
        <v>155</v>
      </c>
      <c r="E29" s="1"/>
    </row>
    <row r="30" spans="1:5" x14ac:dyDescent="0.2">
      <c r="A30" s="2" t="s">
        <v>114</v>
      </c>
      <c r="B30" s="2" t="s">
        <v>18</v>
      </c>
      <c r="C30" s="2"/>
      <c r="E30" s="1"/>
    </row>
    <row r="31" spans="1:5" x14ac:dyDescent="0.2">
      <c r="A31" s="2"/>
      <c r="B31" s="4" t="s">
        <v>19</v>
      </c>
      <c r="C31" s="2"/>
      <c r="E31" s="1"/>
    </row>
    <row r="32" spans="1:5" x14ac:dyDescent="0.2">
      <c r="B32" s="4" t="s">
        <v>20</v>
      </c>
      <c r="C32" s="2"/>
    </row>
    <row r="33" spans="1:5" x14ac:dyDescent="0.2">
      <c r="B33" s="2"/>
      <c r="C33" s="2" t="s">
        <v>21</v>
      </c>
    </row>
    <row r="34" spans="1:5" x14ac:dyDescent="0.2">
      <c r="B34" s="2"/>
      <c r="C34" s="2" t="s">
        <v>22</v>
      </c>
    </row>
    <row r="35" spans="1:5" x14ac:dyDescent="0.2">
      <c r="B35" s="2"/>
      <c r="C35" s="2" t="s">
        <v>23</v>
      </c>
    </row>
    <row r="36" spans="1:5" x14ac:dyDescent="0.2">
      <c r="B36" s="2" t="s">
        <v>24</v>
      </c>
      <c r="C36" s="2"/>
    </row>
    <row r="37" spans="1:5" x14ac:dyDescent="0.2">
      <c r="A37" s="2"/>
      <c r="B37" s="2"/>
      <c r="C37" s="4" t="s">
        <v>25</v>
      </c>
      <c r="D37" s="2"/>
      <c r="E37" s="1"/>
    </row>
    <row r="38" spans="1:5" x14ac:dyDescent="0.2">
      <c r="A38" s="2"/>
      <c r="B38" s="2"/>
      <c r="C38" s="2" t="s">
        <v>26</v>
      </c>
      <c r="D38" s="2"/>
      <c r="E38" s="1"/>
    </row>
    <row r="39" spans="1:5" x14ac:dyDescent="0.2">
      <c r="A39" s="2"/>
      <c r="B39" s="2"/>
      <c r="C39" s="2" t="s">
        <v>27</v>
      </c>
      <c r="D39" s="2"/>
      <c r="E39" s="1"/>
    </row>
    <row r="40" spans="1:5" x14ac:dyDescent="0.2">
      <c r="A40" s="2"/>
      <c r="B40" s="2"/>
      <c r="C40" s="2" t="s">
        <v>28</v>
      </c>
      <c r="D40" s="2"/>
      <c r="E40" s="1"/>
    </row>
    <row r="41" spans="1:5" x14ac:dyDescent="0.2">
      <c r="A41" s="2"/>
      <c r="B41" s="2"/>
      <c r="C41" s="2" t="s">
        <v>29</v>
      </c>
      <c r="D41" s="2"/>
      <c r="E41" s="1"/>
    </row>
    <row r="42" spans="1:5" x14ac:dyDescent="0.2">
      <c r="A42" s="2"/>
      <c r="B42" s="2"/>
      <c r="C42" s="2" t="s">
        <v>30</v>
      </c>
      <c r="D42" s="2"/>
      <c r="E42" s="1"/>
    </row>
    <row r="43" spans="1:5" x14ac:dyDescent="0.2">
      <c r="A43" s="2"/>
      <c r="B43" s="2" t="s">
        <v>31</v>
      </c>
      <c r="C43" s="2"/>
      <c r="D43" s="2"/>
      <c r="E43" s="1"/>
    </row>
    <row r="44" spans="1:5" x14ac:dyDescent="0.2">
      <c r="A44" s="2"/>
      <c r="B44" s="2"/>
      <c r="C44" s="4" t="s">
        <v>32</v>
      </c>
      <c r="D44" s="2"/>
      <c r="E44" s="1"/>
    </row>
    <row r="45" spans="1:5" x14ac:dyDescent="0.2">
      <c r="A45" s="2"/>
      <c r="B45" s="2" t="s">
        <v>33</v>
      </c>
      <c r="C45" s="2"/>
      <c r="D45" s="2"/>
      <c r="E45" s="1"/>
    </row>
    <row r="46" spans="1:5" x14ac:dyDescent="0.2">
      <c r="A46" s="2"/>
      <c r="B46" s="2"/>
      <c r="C46" s="2"/>
      <c r="D46" s="2"/>
      <c r="E46" s="1"/>
    </row>
    <row r="47" spans="1:5" x14ac:dyDescent="0.2">
      <c r="A47" s="2"/>
      <c r="B47" s="1" t="s">
        <v>156</v>
      </c>
      <c r="C47" s="1"/>
      <c r="D47" s="2"/>
      <c r="E47" s="1"/>
    </row>
    <row r="48" spans="1:5" x14ac:dyDescent="0.2">
      <c r="A48" s="2"/>
      <c r="B48" s="2" t="s">
        <v>34</v>
      </c>
      <c r="C48" s="1"/>
      <c r="D48" s="2"/>
      <c r="E48" s="1"/>
    </row>
    <row r="49" spans="1:5" x14ac:dyDescent="0.2">
      <c r="A49" s="2"/>
      <c r="B49" s="2" t="s">
        <v>35</v>
      </c>
      <c r="C49" s="1"/>
      <c r="D49" s="2"/>
      <c r="E49" s="1"/>
    </row>
    <row r="50" spans="1:5" x14ac:dyDescent="0.2">
      <c r="A50" s="2"/>
      <c r="B50" s="2" t="s">
        <v>36</v>
      </c>
      <c r="C50" s="1"/>
      <c r="D50" s="2"/>
      <c r="E50" s="1"/>
    </row>
    <row r="51" spans="1:5" x14ac:dyDescent="0.2">
      <c r="A51" s="2"/>
      <c r="B51" s="2"/>
      <c r="C51" s="1"/>
      <c r="D51" s="2"/>
      <c r="E51" s="1"/>
    </row>
    <row r="52" spans="1:5" x14ac:dyDescent="0.2">
      <c r="A52" s="1"/>
      <c r="B52" s="2" t="s">
        <v>37</v>
      </c>
      <c r="D52" s="2"/>
      <c r="E52" s="1"/>
    </row>
    <row r="53" spans="1:5" x14ac:dyDescent="0.2">
      <c r="B53" s="2" t="s">
        <v>38</v>
      </c>
      <c r="D53" s="2"/>
      <c r="E53" s="1"/>
    </row>
    <row r="54" spans="1:5" x14ac:dyDescent="0.2">
      <c r="A54" s="1"/>
      <c r="D54" s="1"/>
      <c r="E54" s="1"/>
    </row>
    <row r="55" spans="1:5" x14ac:dyDescent="0.2">
      <c r="A55" s="1" t="s">
        <v>115</v>
      </c>
      <c r="B55" s="2" t="s">
        <v>39</v>
      </c>
      <c r="C55" s="2"/>
      <c r="D55" s="1"/>
      <c r="E55" s="1"/>
    </row>
    <row r="56" spans="1:5" x14ac:dyDescent="0.2">
      <c r="A56" s="1"/>
      <c r="B56" s="2"/>
      <c r="C56" s="4" t="s">
        <v>40</v>
      </c>
      <c r="D56" s="1"/>
      <c r="E56" s="1"/>
    </row>
    <row r="57" spans="1:5" x14ac:dyDescent="0.2">
      <c r="A57" s="1"/>
      <c r="B57" s="2"/>
      <c r="C57" s="4" t="s">
        <v>41</v>
      </c>
      <c r="D57" s="1"/>
      <c r="E57" s="1"/>
    </row>
    <row r="58" spans="1:5" x14ac:dyDescent="0.2">
      <c r="A58" s="1"/>
      <c r="B58" s="2"/>
      <c r="C58" s="4" t="s">
        <v>42</v>
      </c>
      <c r="D58" s="1"/>
      <c r="E58" s="1"/>
    </row>
    <row r="59" spans="1:5" x14ac:dyDescent="0.2">
      <c r="B59" s="2"/>
      <c r="C59" s="2"/>
      <c r="D59" s="1"/>
      <c r="E59" s="1"/>
    </row>
    <row r="60" spans="1:5" x14ac:dyDescent="0.2">
      <c r="B60" s="2" t="s">
        <v>43</v>
      </c>
      <c r="C60" s="2"/>
      <c r="D60" s="1"/>
      <c r="E60" s="1"/>
    </row>
    <row r="61" spans="1:5" x14ac:dyDescent="0.2">
      <c r="A61" s="1"/>
      <c r="B61" s="2" t="s">
        <v>44</v>
      </c>
      <c r="C61" s="2"/>
      <c r="D61" s="1"/>
      <c r="E61" s="1"/>
    </row>
    <row r="62" spans="1:5" x14ac:dyDescent="0.2">
      <c r="A62" s="1"/>
      <c r="B62" s="2"/>
      <c r="C62" s="4" t="s">
        <v>45</v>
      </c>
      <c r="D62" s="2"/>
      <c r="E62" s="2"/>
    </row>
    <row r="63" spans="1:5" x14ac:dyDescent="0.2">
      <c r="A63" s="1"/>
      <c r="B63" s="2"/>
      <c r="C63" s="4" t="s">
        <v>46</v>
      </c>
      <c r="D63" s="2"/>
      <c r="E63" s="2"/>
    </row>
    <row r="64" spans="1:5" x14ac:dyDescent="0.2">
      <c r="A64" s="1"/>
      <c r="B64" s="2"/>
      <c r="C64" s="4" t="s">
        <v>47</v>
      </c>
      <c r="D64" s="2"/>
      <c r="E64" s="2"/>
    </row>
    <row r="65" spans="1:5" x14ac:dyDescent="0.2">
      <c r="A65" s="1"/>
      <c r="B65" s="2"/>
      <c r="C65" s="4"/>
      <c r="D65" s="2"/>
      <c r="E65" s="2"/>
    </row>
    <row r="66" spans="1:5" x14ac:dyDescent="0.2">
      <c r="A66" s="1"/>
      <c r="B66" s="2" t="s">
        <v>48</v>
      </c>
      <c r="C66" s="2"/>
      <c r="D66" s="2"/>
      <c r="E66" s="2"/>
    </row>
    <row r="67" spans="1:5" x14ac:dyDescent="0.2">
      <c r="A67" s="1"/>
      <c r="B67" s="2"/>
      <c r="C67" s="4" t="s">
        <v>49</v>
      </c>
      <c r="D67" s="2"/>
      <c r="E67" s="2"/>
    </row>
    <row r="68" spans="1:5" x14ac:dyDescent="0.2">
      <c r="A68" s="1"/>
      <c r="B68" s="2"/>
      <c r="C68" s="4" t="s">
        <v>50</v>
      </c>
      <c r="D68" s="2"/>
      <c r="E68" s="2"/>
    </row>
    <row r="69" spans="1:5" x14ac:dyDescent="0.2">
      <c r="A69" s="1"/>
      <c r="B69" s="2"/>
      <c r="C69" s="4" t="s">
        <v>51</v>
      </c>
      <c r="D69" s="2"/>
      <c r="E69" s="2"/>
    </row>
    <row r="70" spans="1:5" x14ac:dyDescent="0.2">
      <c r="A70" s="1"/>
      <c r="B70" s="2"/>
      <c r="C70" s="4" t="s">
        <v>52</v>
      </c>
      <c r="D70" s="2"/>
      <c r="E70" s="2"/>
    </row>
    <row r="71" spans="1:5" x14ac:dyDescent="0.2">
      <c r="A71" s="1"/>
      <c r="B71" s="2"/>
      <c r="C71" s="4" t="s">
        <v>53</v>
      </c>
      <c r="D71" s="2"/>
      <c r="E71" s="2"/>
    </row>
    <row r="72" spans="1:5" x14ac:dyDescent="0.2">
      <c r="A72" s="1"/>
      <c r="B72" s="2"/>
      <c r="C72" s="4" t="s">
        <v>54</v>
      </c>
      <c r="D72" s="2"/>
      <c r="E72" s="2"/>
    </row>
    <row r="73" spans="1:5" x14ac:dyDescent="0.2">
      <c r="A73" s="1"/>
      <c r="B73" s="2"/>
      <c r="C73" s="4" t="s">
        <v>55</v>
      </c>
      <c r="D73" s="2"/>
      <c r="E73" s="2"/>
    </row>
    <row r="74" spans="1:5" x14ac:dyDescent="0.2">
      <c r="A74" s="1"/>
      <c r="B74" s="2"/>
      <c r="C74" s="4" t="s">
        <v>56</v>
      </c>
      <c r="D74" s="2"/>
      <c r="E74" s="2"/>
    </row>
    <row r="75" spans="1:5" x14ac:dyDescent="0.2">
      <c r="A75" s="1"/>
      <c r="B75" s="2"/>
      <c r="C75" s="4" t="s">
        <v>57</v>
      </c>
      <c r="D75" s="2"/>
      <c r="E75" s="2"/>
    </row>
    <row r="76" spans="1:5" x14ac:dyDescent="0.2">
      <c r="A76" s="1"/>
      <c r="B76" s="2" t="s">
        <v>58</v>
      </c>
      <c r="C76" s="2"/>
      <c r="D76" s="2"/>
      <c r="E76" s="2"/>
    </row>
    <row r="77" spans="1:5" x14ac:dyDescent="0.2">
      <c r="A77" s="1"/>
      <c r="B77" s="2"/>
      <c r="C77" s="4" t="s">
        <v>59</v>
      </c>
      <c r="D77" s="2"/>
      <c r="E77" s="2"/>
    </row>
    <row r="78" spans="1:5" x14ac:dyDescent="0.2">
      <c r="A78" s="1"/>
      <c r="B78" s="2"/>
      <c r="C78" s="4" t="s">
        <v>60</v>
      </c>
      <c r="D78" s="2"/>
      <c r="E78" s="2"/>
    </row>
    <row r="79" spans="1:5" x14ac:dyDescent="0.2">
      <c r="A79" s="1"/>
      <c r="B79" s="2"/>
      <c r="C79" s="4" t="s">
        <v>61</v>
      </c>
      <c r="D79" s="2"/>
      <c r="E79" s="2"/>
    </row>
    <row r="80" spans="1:5" x14ac:dyDescent="0.2">
      <c r="A80" s="1"/>
      <c r="B80" s="2"/>
      <c r="C80" s="4" t="s">
        <v>62</v>
      </c>
      <c r="D80" s="2"/>
      <c r="E80" s="2"/>
    </row>
    <row r="81" spans="1:5" x14ac:dyDescent="0.2">
      <c r="A81" s="1"/>
      <c r="B81" s="2"/>
      <c r="C81" s="4" t="s">
        <v>63</v>
      </c>
      <c r="D81" s="2"/>
      <c r="E81" s="2"/>
    </row>
    <row r="82" spans="1:5" x14ac:dyDescent="0.2">
      <c r="A82" s="1"/>
      <c r="B82" s="2" t="s">
        <v>64</v>
      </c>
      <c r="C82" s="2"/>
      <c r="D82" s="2"/>
      <c r="E82" s="2"/>
    </row>
    <row r="83" spans="1:5" x14ac:dyDescent="0.2">
      <c r="A83" s="1"/>
      <c r="B83" s="2"/>
      <c r="C83" s="4" t="s">
        <v>65</v>
      </c>
      <c r="D83" s="2"/>
      <c r="E83" s="2"/>
    </row>
    <row r="84" spans="1:5" x14ac:dyDescent="0.2">
      <c r="A84" s="1"/>
      <c r="B84" s="2"/>
      <c r="C84" s="12" t="s">
        <v>66</v>
      </c>
      <c r="D84" s="2"/>
      <c r="E84" s="2"/>
    </row>
    <row r="85" spans="1:5" x14ac:dyDescent="0.2">
      <c r="A85" s="1"/>
      <c r="B85" s="2"/>
      <c r="C85" s="12" t="s">
        <v>68</v>
      </c>
      <c r="D85" s="2"/>
      <c r="E85" s="2"/>
    </row>
    <row r="86" spans="1:5" x14ac:dyDescent="0.2">
      <c r="A86" s="1"/>
      <c r="B86" s="2"/>
      <c r="C86" s="12" t="s">
        <v>69</v>
      </c>
      <c r="D86" s="2"/>
      <c r="E86" s="2"/>
    </row>
    <row r="87" spans="1:5" x14ac:dyDescent="0.2">
      <c r="A87" s="1"/>
      <c r="B87" s="2"/>
      <c r="C87" s="12" t="s">
        <v>71</v>
      </c>
      <c r="D87" s="2"/>
      <c r="E87" s="2"/>
    </row>
    <row r="88" spans="1:5" x14ac:dyDescent="0.2">
      <c r="A88" s="1"/>
      <c r="B88" s="2"/>
      <c r="C88" s="4" t="s">
        <v>72</v>
      </c>
      <c r="D88" s="2"/>
      <c r="E88" s="2"/>
    </row>
    <row r="89" spans="1:5" x14ac:dyDescent="0.2">
      <c r="A89" s="1"/>
      <c r="B89" s="2"/>
      <c r="C89" s="4" t="s">
        <v>73</v>
      </c>
      <c r="D89" s="2"/>
      <c r="E89" s="2"/>
    </row>
    <row r="90" spans="1:5" x14ac:dyDescent="0.2">
      <c r="A90" s="1"/>
      <c r="B90" s="2" t="s">
        <v>74</v>
      </c>
      <c r="C90" s="2"/>
      <c r="D90" s="2"/>
      <c r="E90" s="2"/>
    </row>
    <row r="91" spans="1:5" x14ac:dyDescent="0.2">
      <c r="A91" s="1"/>
      <c r="B91" s="2"/>
      <c r="C91" s="4" t="s">
        <v>75</v>
      </c>
      <c r="D91" s="13" t="s">
        <v>67</v>
      </c>
      <c r="E91" s="2"/>
    </row>
    <row r="92" spans="1:5" x14ac:dyDescent="0.2">
      <c r="A92" s="1"/>
      <c r="B92" s="2"/>
      <c r="C92" s="4" t="s">
        <v>76</v>
      </c>
      <c r="D92" s="14">
        <v>2</v>
      </c>
      <c r="E92" s="2"/>
    </row>
    <row r="93" spans="1:5" x14ac:dyDescent="0.2">
      <c r="A93" s="1"/>
      <c r="B93" s="2" t="s">
        <v>77</v>
      </c>
      <c r="C93" s="2"/>
      <c r="D93" s="13" t="s">
        <v>70</v>
      </c>
      <c r="E93" s="2"/>
    </row>
    <row r="94" spans="1:5" x14ac:dyDescent="0.2">
      <c r="A94" s="1"/>
      <c r="B94" s="2"/>
      <c r="C94" s="2"/>
      <c r="D94" s="13">
        <v>1.5</v>
      </c>
      <c r="E94" s="2"/>
    </row>
    <row r="95" spans="1:5" x14ac:dyDescent="0.2">
      <c r="A95" s="1"/>
      <c r="B95" s="2" t="s">
        <v>78</v>
      </c>
      <c r="C95" s="2"/>
      <c r="D95" s="2"/>
      <c r="E95" s="2"/>
    </row>
    <row r="96" spans="1:5" x14ac:dyDescent="0.2">
      <c r="A96" s="1"/>
      <c r="B96" s="2"/>
      <c r="C96" s="4" t="s">
        <v>79</v>
      </c>
      <c r="D96" s="2"/>
      <c r="E96" s="2"/>
    </row>
    <row r="97" spans="1:5" x14ac:dyDescent="0.2">
      <c r="A97" s="1"/>
      <c r="B97" s="2"/>
      <c r="C97" s="4" t="s">
        <v>80</v>
      </c>
      <c r="D97" s="2"/>
      <c r="E97" s="2"/>
    </row>
    <row r="98" spans="1:5" x14ac:dyDescent="0.2">
      <c r="A98" s="1"/>
      <c r="B98" s="2"/>
      <c r="C98" s="4" t="s">
        <v>81</v>
      </c>
      <c r="D98" s="2"/>
      <c r="E98" s="2"/>
    </row>
    <row r="99" spans="1:5" x14ac:dyDescent="0.2">
      <c r="A99" s="1"/>
      <c r="B99" s="2"/>
      <c r="C99" s="2" t="s">
        <v>82</v>
      </c>
      <c r="D99" s="2"/>
      <c r="E99" s="2"/>
    </row>
    <row r="100" spans="1:5" x14ac:dyDescent="0.2">
      <c r="A100" s="1"/>
      <c r="B100" s="2"/>
      <c r="C100" s="15" t="s">
        <v>83</v>
      </c>
      <c r="D100" s="2"/>
      <c r="E100" s="2"/>
    </row>
    <row r="101" spans="1:5" x14ac:dyDescent="0.2">
      <c r="A101" s="1"/>
      <c r="B101" s="2"/>
      <c r="C101" s="4" t="s">
        <v>84</v>
      </c>
      <c r="D101" s="2"/>
      <c r="E101" s="2"/>
    </row>
    <row r="102" spans="1:5" x14ac:dyDescent="0.2">
      <c r="A102" s="1"/>
      <c r="B102" s="2" t="s">
        <v>85</v>
      </c>
      <c r="C102" s="2"/>
      <c r="D102" s="2"/>
      <c r="E102" s="2"/>
    </row>
    <row r="103" spans="1:5" x14ac:dyDescent="0.2">
      <c r="A103" s="1"/>
      <c r="B103" s="2"/>
      <c r="C103" s="2"/>
      <c r="D103" s="2"/>
      <c r="E103" s="2"/>
    </row>
    <row r="104" spans="1:5" x14ac:dyDescent="0.2">
      <c r="A104" s="1"/>
      <c r="B104" s="2" t="s">
        <v>86</v>
      </c>
      <c r="C104" s="2"/>
      <c r="D104" s="2"/>
      <c r="E104" s="2"/>
    </row>
    <row r="105" spans="1:5" x14ac:dyDescent="0.2">
      <c r="A105" s="1"/>
      <c r="B105" s="2"/>
      <c r="C105" s="4" t="s">
        <v>87</v>
      </c>
      <c r="D105" s="2"/>
      <c r="E105" s="2"/>
    </row>
    <row r="106" spans="1:5" x14ac:dyDescent="0.2">
      <c r="A106" s="1"/>
      <c r="B106" s="2"/>
      <c r="C106" s="4" t="s">
        <v>88</v>
      </c>
      <c r="D106" s="2"/>
      <c r="E106" s="2"/>
    </row>
    <row r="107" spans="1:5" x14ac:dyDescent="0.2">
      <c r="A107" s="1"/>
      <c r="B107" s="2"/>
      <c r="C107" s="4" t="s">
        <v>89</v>
      </c>
      <c r="D107" s="2"/>
      <c r="E107" s="2"/>
    </row>
    <row r="108" spans="1:5" x14ac:dyDescent="0.2">
      <c r="A108" s="1"/>
      <c r="B108" s="2"/>
      <c r="C108" s="4" t="s">
        <v>90</v>
      </c>
      <c r="D108" s="2"/>
      <c r="E108" s="2"/>
    </row>
    <row r="109" spans="1:5" x14ac:dyDescent="0.2">
      <c r="A109" s="1"/>
      <c r="B109" s="2"/>
      <c r="C109" s="2"/>
      <c r="D109" s="2"/>
      <c r="E109" s="2"/>
    </row>
    <row r="110" spans="1:5" x14ac:dyDescent="0.2">
      <c r="A110" s="1"/>
      <c r="B110" s="2" t="s">
        <v>91</v>
      </c>
      <c r="C110" s="2"/>
      <c r="D110" s="2"/>
      <c r="E110" s="2"/>
    </row>
    <row r="111" spans="1:5" x14ac:dyDescent="0.2">
      <c r="A111" s="1"/>
      <c r="B111" s="2"/>
      <c r="C111" s="4" t="s">
        <v>92</v>
      </c>
      <c r="D111" s="2"/>
      <c r="E111" s="2"/>
    </row>
    <row r="112" spans="1:5" x14ac:dyDescent="0.2">
      <c r="A112" s="1"/>
      <c r="B112" s="2" t="s">
        <v>93</v>
      </c>
      <c r="C112" s="2"/>
      <c r="D112" s="2"/>
      <c r="E112" s="2"/>
    </row>
    <row r="113" spans="1:5" x14ac:dyDescent="0.2">
      <c r="A113" s="1"/>
      <c r="B113" s="1"/>
      <c r="C113" s="1"/>
      <c r="D113" s="2"/>
      <c r="E113" s="2"/>
    </row>
    <row r="114" spans="1:5" x14ac:dyDescent="0.2">
      <c r="A114" s="1"/>
      <c r="B114" s="1" t="s">
        <v>94</v>
      </c>
      <c r="C114" s="1"/>
      <c r="D114" s="2"/>
      <c r="E114" s="2"/>
    </row>
    <row r="115" spans="1:5" x14ac:dyDescent="0.2">
      <c r="A115" s="1"/>
      <c r="B115" s="16" t="s">
        <v>95</v>
      </c>
      <c r="C115" s="1"/>
      <c r="D115" s="2"/>
      <c r="E115" s="2"/>
    </row>
    <row r="116" spans="1:5" x14ac:dyDescent="0.2">
      <c r="A116" s="1"/>
      <c r="D116" s="2"/>
      <c r="E116" s="2"/>
    </row>
    <row r="117" spans="1:5" x14ac:dyDescent="0.2">
      <c r="A117" s="1" t="s">
        <v>116</v>
      </c>
      <c r="B117" s="1"/>
      <c r="C117" s="2"/>
      <c r="D117" s="1"/>
      <c r="E117" s="1"/>
    </row>
    <row r="118" spans="1:5" x14ac:dyDescent="0.2">
      <c r="A118" s="1"/>
      <c r="B118" s="2" t="s">
        <v>96</v>
      </c>
      <c r="C118" s="1"/>
      <c r="D118" s="16" t="s">
        <v>154</v>
      </c>
      <c r="E118" s="1"/>
    </row>
    <row r="119" spans="1:5" x14ac:dyDescent="0.2">
      <c r="A119" s="1"/>
      <c r="B119" s="2" t="s">
        <v>97</v>
      </c>
      <c r="C119" s="2"/>
      <c r="D119" s="2"/>
      <c r="E119" s="1"/>
    </row>
    <row r="120" spans="1:5" x14ac:dyDescent="0.2">
      <c r="A120" s="1"/>
      <c r="B120" s="1" t="s">
        <v>98</v>
      </c>
      <c r="C120" s="17" t="s">
        <v>99</v>
      </c>
      <c r="D120" s="17" t="s">
        <v>100</v>
      </c>
      <c r="E120" s="17" t="s">
        <v>101</v>
      </c>
    </row>
    <row r="121" spans="1:5" x14ac:dyDescent="0.2">
      <c r="A121" s="1"/>
      <c r="B121" s="1">
        <v>2700000</v>
      </c>
      <c r="C121" s="1">
        <v>550</v>
      </c>
      <c r="D121" s="1">
        <f>C121/16.7</f>
        <v>32.93413173652695</v>
      </c>
      <c r="E121" s="1">
        <f>D121/B121*10^6</f>
        <v>12.197826569084055</v>
      </c>
    </row>
    <row r="122" spans="1:5" x14ac:dyDescent="0.2">
      <c r="A122" s="1"/>
      <c r="B122" s="1"/>
      <c r="C122" s="1"/>
      <c r="D122" s="1"/>
      <c r="E122" s="16" t="s">
        <v>102</v>
      </c>
    </row>
    <row r="123" spans="1:5" x14ac:dyDescent="0.2">
      <c r="A123" s="1"/>
      <c r="B123" s="1"/>
      <c r="C123" s="1"/>
      <c r="D123" s="1"/>
      <c r="E123" s="16" t="s">
        <v>103</v>
      </c>
    </row>
    <row r="124" spans="1:5" x14ac:dyDescent="0.2">
      <c r="A124" s="1"/>
      <c r="B124" s="1"/>
      <c r="C124" s="1"/>
      <c r="D124" s="1"/>
      <c r="E124" s="16" t="s">
        <v>104</v>
      </c>
    </row>
  </sheetData>
  <pageMargins left="0.7" right="0.7" top="0.75" bottom="0.75" header="0.3" footer="0.3"/>
  <pageSetup scale="25"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0FF7-2D4E-084B-8777-995C250DB9D8}">
  <sheetPr>
    <pageSetUpPr fitToPage="1"/>
  </sheetPr>
  <dimension ref="A1:J32"/>
  <sheetViews>
    <sheetView zoomScale="125" workbookViewId="0">
      <selection activeCell="A7" sqref="A7"/>
    </sheetView>
  </sheetViews>
  <sheetFormatPr baseColWidth="10" defaultRowHeight="16" x14ac:dyDescent="0.2"/>
  <cols>
    <col min="1" max="1" width="15.6640625" customWidth="1"/>
    <col min="2" max="2" width="21.6640625" customWidth="1"/>
    <col min="3" max="3" width="12.83203125" customWidth="1"/>
    <col min="4" max="4" width="13.6640625" customWidth="1"/>
  </cols>
  <sheetData>
    <row r="1" spans="1:10" x14ac:dyDescent="0.2">
      <c r="A1" s="44" t="s">
        <v>149</v>
      </c>
      <c r="B1" s="44"/>
      <c r="C1" s="44"/>
      <c r="D1" s="44"/>
      <c r="E1" s="44"/>
      <c r="F1" s="44"/>
      <c r="G1" s="21"/>
      <c r="H1" s="21"/>
      <c r="I1" s="21"/>
      <c r="J1" s="21"/>
    </row>
    <row r="2" spans="1:10" x14ac:dyDescent="0.2">
      <c r="A2" s="22"/>
      <c r="B2" s="22"/>
      <c r="C2" s="45" t="s">
        <v>117</v>
      </c>
      <c r="D2" s="46"/>
      <c r="E2" s="45" t="s">
        <v>118</v>
      </c>
      <c r="F2" s="46"/>
    </row>
    <row r="3" spans="1:10" x14ac:dyDescent="0.2">
      <c r="A3" s="23"/>
      <c r="B3" s="24" t="s">
        <v>119</v>
      </c>
      <c r="C3" s="24" t="s">
        <v>120</v>
      </c>
      <c r="D3" s="24" t="s">
        <v>121</v>
      </c>
      <c r="E3" s="25" t="s">
        <v>120</v>
      </c>
      <c r="F3" s="26" t="s">
        <v>121</v>
      </c>
    </row>
    <row r="4" spans="1:10" x14ac:dyDescent="0.2">
      <c r="A4" s="27" t="s">
        <v>122</v>
      </c>
      <c r="B4" s="28">
        <v>500</v>
      </c>
      <c r="C4" s="28">
        <v>10</v>
      </c>
      <c r="D4" s="29">
        <v>40</v>
      </c>
      <c r="E4" s="30">
        <v>20</v>
      </c>
      <c r="F4" s="31">
        <v>40</v>
      </c>
    </row>
    <row r="5" spans="1:10" x14ac:dyDescent="0.2">
      <c r="A5" s="27" t="s">
        <v>150</v>
      </c>
      <c r="B5" s="28">
        <v>1000</v>
      </c>
      <c r="C5" s="28">
        <v>10</v>
      </c>
      <c r="D5" s="29">
        <v>20</v>
      </c>
      <c r="E5" s="30">
        <v>20</v>
      </c>
      <c r="F5" s="31">
        <v>20</v>
      </c>
    </row>
    <row r="6" spans="1:10" x14ac:dyDescent="0.2">
      <c r="A6" s="27" t="s">
        <v>151</v>
      </c>
      <c r="B6" s="28"/>
      <c r="C6" s="28">
        <v>1000</v>
      </c>
      <c r="D6" s="32" t="s">
        <v>123</v>
      </c>
      <c r="E6" s="31">
        <v>200</v>
      </c>
      <c r="F6" s="33" t="s">
        <v>124</v>
      </c>
    </row>
    <row r="7" spans="1:10" x14ac:dyDescent="0.2">
      <c r="A7" s="34" t="s">
        <v>125</v>
      </c>
      <c r="B7" s="35">
        <v>14300</v>
      </c>
      <c r="C7" s="35">
        <v>6</v>
      </c>
      <c r="D7" s="36">
        <v>0.84</v>
      </c>
      <c r="E7" s="30">
        <v>12</v>
      </c>
      <c r="F7" s="37">
        <v>0.84</v>
      </c>
    </row>
    <row r="8" spans="1:10" x14ac:dyDescent="0.2">
      <c r="A8" s="27" t="s">
        <v>152</v>
      </c>
      <c r="B8" s="28"/>
      <c r="C8" s="28"/>
      <c r="D8" s="29">
        <v>1832.16</v>
      </c>
      <c r="E8" s="30"/>
      <c r="F8" s="29">
        <v>928.46</v>
      </c>
    </row>
    <row r="9" spans="1:10" x14ac:dyDescent="0.2">
      <c r="A9" s="38" t="s">
        <v>126</v>
      </c>
      <c r="B9" s="22"/>
      <c r="C9" s="22"/>
      <c r="D9" s="22">
        <v>2000</v>
      </c>
      <c r="E9" s="21"/>
      <c r="F9" s="22">
        <v>1000</v>
      </c>
    </row>
    <row r="10" spans="1:10" x14ac:dyDescent="0.2">
      <c r="A10" s="22"/>
      <c r="B10" s="22"/>
      <c r="C10" s="22"/>
      <c r="D10" s="22"/>
      <c r="E10" s="39"/>
      <c r="F10" s="39"/>
    </row>
    <row r="12" spans="1:10" x14ac:dyDescent="0.2">
      <c r="A12" s="40" t="s">
        <v>127</v>
      </c>
      <c r="B12" s="22"/>
      <c r="C12" s="22"/>
      <c r="D12" s="22"/>
      <c r="E12" s="22"/>
      <c r="F12" s="22"/>
      <c r="G12" s="22"/>
      <c r="H12" s="21"/>
    </row>
    <row r="13" spans="1:10" x14ac:dyDescent="0.2">
      <c r="A13" s="21"/>
      <c r="B13" s="47" t="s">
        <v>128</v>
      </c>
      <c r="C13" s="48"/>
      <c r="D13" s="49" t="s">
        <v>129</v>
      </c>
      <c r="E13" s="48"/>
      <c r="F13" s="49" t="s">
        <v>130</v>
      </c>
      <c r="G13" s="48"/>
      <c r="H13" s="21"/>
    </row>
    <row r="14" spans="1:10" x14ac:dyDescent="0.2">
      <c r="A14" s="23" t="s">
        <v>118</v>
      </c>
      <c r="B14" s="31"/>
      <c r="C14" s="41" t="s">
        <v>131</v>
      </c>
      <c r="D14" s="31"/>
      <c r="E14" s="41" t="s">
        <v>132</v>
      </c>
      <c r="F14" s="31"/>
      <c r="G14" s="41" t="s">
        <v>133</v>
      </c>
      <c r="H14" s="21"/>
    </row>
    <row r="15" spans="1:10" x14ac:dyDescent="0.2">
      <c r="A15" s="27" t="s">
        <v>134</v>
      </c>
      <c r="B15" s="42">
        <v>0.1</v>
      </c>
      <c r="C15" s="32" t="s">
        <v>135</v>
      </c>
      <c r="D15" s="42">
        <v>0.4</v>
      </c>
      <c r="E15" s="32" t="s">
        <v>136</v>
      </c>
      <c r="F15" s="42">
        <v>0.5</v>
      </c>
      <c r="G15" s="32" t="s">
        <v>137</v>
      </c>
      <c r="H15" s="39" t="s">
        <v>138</v>
      </c>
    </row>
    <row r="16" spans="1:10" x14ac:dyDescent="0.2">
      <c r="A16" s="38" t="s">
        <v>126</v>
      </c>
      <c r="B16" s="21"/>
      <c r="C16" s="43">
        <v>300</v>
      </c>
      <c r="D16" s="21"/>
      <c r="E16" s="43">
        <v>150</v>
      </c>
      <c r="F16" s="21"/>
      <c r="G16" s="43">
        <v>500</v>
      </c>
      <c r="H16" s="21"/>
    </row>
    <row r="18" spans="1:5" x14ac:dyDescent="0.2">
      <c r="A18" s="20" t="s">
        <v>139</v>
      </c>
    </row>
    <row r="19" spans="1:5" x14ac:dyDescent="0.2">
      <c r="B19" t="s">
        <v>140</v>
      </c>
      <c r="C19" t="s">
        <v>141</v>
      </c>
      <c r="D19" t="s">
        <v>142</v>
      </c>
    </row>
    <row r="20" spans="1:5" x14ac:dyDescent="0.2">
      <c r="A20" t="s">
        <v>143</v>
      </c>
      <c r="B20">
        <v>500</v>
      </c>
      <c r="C20">
        <v>20</v>
      </c>
      <c r="D20">
        <f>C20*D24/B20</f>
        <v>40</v>
      </c>
    </row>
    <row r="21" spans="1:5" x14ac:dyDescent="0.2">
      <c r="A21" t="s">
        <v>144</v>
      </c>
      <c r="B21">
        <v>1000</v>
      </c>
      <c r="C21">
        <v>0.6</v>
      </c>
      <c r="D21">
        <f>C21*D24/B21</f>
        <v>0.6</v>
      </c>
    </row>
    <row r="22" spans="1:5" x14ac:dyDescent="0.2">
      <c r="A22" t="s">
        <v>145</v>
      </c>
      <c r="C22">
        <v>300</v>
      </c>
      <c r="D22">
        <v>10.7</v>
      </c>
      <c r="E22" t="s">
        <v>146</v>
      </c>
    </row>
    <row r="23" spans="1:5" x14ac:dyDescent="0.2">
      <c r="A23" t="s">
        <v>147</v>
      </c>
      <c r="B23">
        <v>14300</v>
      </c>
      <c r="C23">
        <v>12</v>
      </c>
      <c r="D23">
        <f>C23*D24/B23</f>
        <v>0.83916083916083917</v>
      </c>
    </row>
    <row r="24" spans="1:5" x14ac:dyDescent="0.2">
      <c r="D24">
        <v>1000</v>
      </c>
    </row>
    <row r="26" spans="1:5" x14ac:dyDescent="0.2">
      <c r="A26" s="20" t="s">
        <v>148</v>
      </c>
    </row>
    <row r="27" spans="1:5" x14ac:dyDescent="0.2">
      <c r="B27" t="s">
        <v>140</v>
      </c>
      <c r="C27" t="s">
        <v>141</v>
      </c>
      <c r="D27" t="s">
        <v>142</v>
      </c>
    </row>
    <row r="28" spans="1:5" x14ac:dyDescent="0.2">
      <c r="A28" t="s">
        <v>143</v>
      </c>
      <c r="B28">
        <v>500</v>
      </c>
      <c r="C28">
        <v>20</v>
      </c>
      <c r="D28">
        <f>C28*D32/B28</f>
        <v>40</v>
      </c>
    </row>
    <row r="29" spans="1:5" x14ac:dyDescent="0.2">
      <c r="A29" t="s">
        <v>144</v>
      </c>
      <c r="B29">
        <v>1000</v>
      </c>
      <c r="C29">
        <v>20</v>
      </c>
      <c r="D29">
        <f>C29*D32/B29</f>
        <v>20</v>
      </c>
    </row>
    <row r="30" spans="1:5" x14ac:dyDescent="0.2">
      <c r="A30" t="s">
        <v>145</v>
      </c>
      <c r="C30">
        <v>300</v>
      </c>
      <c r="D30">
        <v>10.7</v>
      </c>
      <c r="E30" t="s">
        <v>146</v>
      </c>
    </row>
    <row r="31" spans="1:5" x14ac:dyDescent="0.2">
      <c r="A31" t="s">
        <v>147</v>
      </c>
      <c r="B31">
        <v>14300</v>
      </c>
      <c r="C31">
        <v>12</v>
      </c>
      <c r="D31">
        <f>C31*D32/B31</f>
        <v>0.83916083916083917</v>
      </c>
    </row>
    <row r="32" spans="1:5" x14ac:dyDescent="0.2">
      <c r="D32">
        <v>1000</v>
      </c>
    </row>
  </sheetData>
  <mergeCells count="6">
    <mergeCell ref="A1:F1"/>
    <mergeCell ref="C2:D2"/>
    <mergeCell ref="E2:F2"/>
    <mergeCell ref="B13:C13"/>
    <mergeCell ref="D13:E13"/>
    <mergeCell ref="F13:G13"/>
  </mergeCells>
  <pageMargins left="0.7" right="0.7" top="0.75" bottom="0.75" header="0.3" footer="0.3"/>
  <pageSetup scale="9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protocol</vt:lpstr>
      <vt:lpstr>buffers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Kathryn Ramsey</cp:lastModifiedBy>
  <cp:lastPrinted>2024-03-17T00:29:11Z</cp:lastPrinted>
  <dcterms:created xsi:type="dcterms:W3CDTF">2022-03-09T15:11:54Z</dcterms:created>
  <dcterms:modified xsi:type="dcterms:W3CDTF">2024-03-17T00:29:22Z</dcterms:modified>
</cp:coreProperties>
</file>