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surace/Library/CloudStorage/GoogleDrive-csurace@uri.edu/Shared drives/KRamsey Lab/Protocols/Cloning/"/>
    </mc:Choice>
  </mc:AlternateContent>
  <xr:revisionPtr revIDLastSave="0" documentId="13_ncr:1_{B67CFAA4-A5C6-5245-951E-2BC6DD9B020C}" xr6:coauthVersionLast="47" xr6:coauthVersionMax="47" xr10:uidLastSave="{00000000-0000-0000-0000-000000000000}"/>
  <bookViews>
    <workbookView xWindow="0" yWindow="500" windowWidth="28800" windowHeight="1606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E10" i="1"/>
  <c r="F10" i="1"/>
  <c r="F12" i="1"/>
  <c r="C19" i="1"/>
  <c r="E19" i="1"/>
  <c r="E18" i="1"/>
  <c r="C18" i="1"/>
  <c r="F18" i="1"/>
  <c r="D11" i="1"/>
  <c r="D12" i="1"/>
  <c r="D10" i="1"/>
  <c r="F11" i="1"/>
  <c r="F5" i="1"/>
  <c r="C5" i="1"/>
  <c r="C4" i="1"/>
  <c r="F4" i="1" s="1"/>
  <c r="C3" i="1"/>
  <c r="F3" i="1" s="1"/>
  <c r="C16" i="1" l="1"/>
  <c r="C21" i="1"/>
  <c r="F16" i="1"/>
  <c r="F21" i="1" s="1"/>
  <c r="E16" i="1" l="1"/>
  <c r="E21" i="1" s="1"/>
</calcChain>
</file>

<file path=xl/sharedStrings.xml><?xml version="1.0" encoding="utf-8"?>
<sst xmlns="http://schemas.openxmlformats.org/spreadsheetml/2006/main" count="28" uniqueCount="25">
  <si>
    <t>Ligation Calculator</t>
  </si>
  <si>
    <t>ng vector</t>
  </si>
  <si>
    <t>ratio of insert/bb bps</t>
  </si>
  <si>
    <t>molar ratio</t>
  </si>
  <si>
    <t>ng of insert</t>
  </si>
  <si>
    <t>uL needed</t>
  </si>
  <si>
    <t>concentration</t>
  </si>
  <si>
    <t>backbone</t>
  </si>
  <si>
    <t>Water</t>
  </si>
  <si>
    <t>Ligation Buffer</t>
  </si>
  <si>
    <t>Backbone</t>
  </si>
  <si>
    <t>Insert</t>
  </si>
  <si>
    <t>Ligase</t>
  </si>
  <si>
    <t>BB only</t>
  </si>
  <si>
    <t>-</t>
  </si>
  <si>
    <t>3X</t>
  </si>
  <si>
    <t>5X</t>
  </si>
  <si>
    <t>size of fragment</t>
  </si>
  <si>
    <t>backbone size</t>
  </si>
  <si>
    <t>sample concentration</t>
  </si>
  <si>
    <t>sample name</t>
  </si>
  <si>
    <t>pKR11</t>
  </si>
  <si>
    <t>∆rpsU2 -pEX-GFP</t>
  </si>
  <si>
    <t>ng needed</t>
  </si>
  <si>
    <t>Concentration 1:5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</si>
</sst>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Border="1"/>
    <xf numFmtId="0" fontId="0" fillId="0" borderId="0" xfId="0" applyAlignment="1">
      <alignment horizontal="right"/>
    </xf>
    <xf numFmtId="2" fontId="0" fillId="0" borderId="1" xfId="0" applyNumberFormat="1" applyBorder="1"/>
    <xf numFmtId="2" fontId="0" fillId="0" borderId="1" xfId="0" quotePrefix="1" applyNumberFormat="1" applyBorder="1"/>
    <xf numFmtId="2" fontId="0" fillId="0" borderId="0" xfId="0" applyNumberForma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showRuler="0" zoomScale="130" zoomScaleNormal="130" workbookViewId="0">
      <selection activeCell="G11" sqref="G11"/>
    </sheetView>
  </sheetViews>
  <sheetFormatPr baseColWidth="10" defaultColWidth="10.6640625" defaultRowHeight="16" x14ac:dyDescent="0.2"/>
  <cols>
    <col min="1" max="1" width="27.6640625" customWidth="1"/>
    <col min="3" max="4" width="18.83203125" customWidth="1"/>
    <col min="5" max="5" width="17.6640625" customWidth="1"/>
    <col min="6" max="7" width="14.1640625" customWidth="1"/>
  </cols>
  <sheetData>
    <row r="1" spans="1:8" x14ac:dyDescent="0.2">
      <c r="A1" s="2" t="s">
        <v>0</v>
      </c>
    </row>
    <row r="2" spans="1:8" x14ac:dyDescent="0.2">
      <c r="A2" t="s">
        <v>1</v>
      </c>
      <c r="B2" t="s">
        <v>20</v>
      </c>
      <c r="C2" t="s">
        <v>2</v>
      </c>
      <c r="D2" t="s">
        <v>19</v>
      </c>
      <c r="E2" t="s">
        <v>3</v>
      </c>
      <c r="F2" t="s">
        <v>4</v>
      </c>
      <c r="G2" t="s">
        <v>17</v>
      </c>
      <c r="H2" t="s">
        <v>18</v>
      </c>
    </row>
    <row r="3" spans="1:8" x14ac:dyDescent="0.2">
      <c r="A3" s="1">
        <v>50</v>
      </c>
      <c r="B3" t="s">
        <v>21</v>
      </c>
      <c r="C3" s="1">
        <f>G3/H3</f>
        <v>9.2822723814354552E-2</v>
      </c>
      <c r="D3" s="1"/>
      <c r="E3" s="1">
        <v>1</v>
      </c>
      <c r="F3" s="1">
        <f>E3*C3*A3</f>
        <v>4.6411361907177273</v>
      </c>
      <c r="G3" s="1">
        <v>732</v>
      </c>
      <c r="H3">
        <v>7886</v>
      </c>
    </row>
    <row r="4" spans="1:8" x14ac:dyDescent="0.2">
      <c r="A4" s="1">
        <v>50</v>
      </c>
      <c r="B4" t="s">
        <v>22</v>
      </c>
      <c r="C4" s="1">
        <f>G4/H4</f>
        <v>9.2822723814354552E-2</v>
      </c>
      <c r="D4" s="1"/>
      <c r="E4" s="1">
        <v>3</v>
      </c>
      <c r="F4" s="1">
        <f>E4*C4*A4</f>
        <v>13.923408572153184</v>
      </c>
      <c r="G4" s="1">
        <v>732</v>
      </c>
      <c r="H4">
        <v>7886</v>
      </c>
    </row>
    <row r="5" spans="1:8" x14ac:dyDescent="0.2">
      <c r="A5" s="1">
        <v>50</v>
      </c>
      <c r="B5" t="s">
        <v>22</v>
      </c>
      <c r="C5" s="1">
        <f>G5/H5</f>
        <v>9.2822723814354552E-2</v>
      </c>
      <c r="D5" s="1"/>
      <c r="E5" s="1">
        <v>5</v>
      </c>
      <c r="F5" s="1">
        <f>E5*C5*A5</f>
        <v>23.205680953588637</v>
      </c>
      <c r="G5" s="1">
        <v>732</v>
      </c>
      <c r="H5">
        <v>7886</v>
      </c>
    </row>
    <row r="6" spans="1:8" x14ac:dyDescent="0.2">
      <c r="A6" s="1"/>
      <c r="C6" s="1"/>
      <c r="D6" s="1"/>
      <c r="E6" s="1"/>
      <c r="F6" s="1"/>
      <c r="G6" s="1"/>
    </row>
    <row r="7" spans="1:8" x14ac:dyDescent="0.2">
      <c r="A7" s="1"/>
      <c r="C7" s="1"/>
      <c r="D7" s="1"/>
      <c r="E7" s="1"/>
      <c r="F7" s="1"/>
      <c r="G7" s="1"/>
    </row>
    <row r="9" spans="1:8" x14ac:dyDescent="0.2">
      <c r="A9" s="1"/>
      <c r="C9" s="1" t="s">
        <v>6</v>
      </c>
      <c r="D9" s="1" t="s">
        <v>24</v>
      </c>
      <c r="E9" t="s">
        <v>23</v>
      </c>
      <c r="F9" s="1" t="s">
        <v>5</v>
      </c>
      <c r="G9" s="1"/>
    </row>
    <row r="10" spans="1:8" x14ac:dyDescent="0.2">
      <c r="A10" s="1" t="s">
        <v>15</v>
      </c>
      <c r="C10">
        <v>32.799999999999997</v>
      </c>
      <c r="D10" s="1">
        <f>C10/5</f>
        <v>6.56</v>
      </c>
      <c r="E10">
        <f>((A3*G3)/H3)*(E4/E3)</f>
        <v>13.923408572153182</v>
      </c>
      <c r="F10" s="6">
        <f>E10*(1/D10)</f>
        <v>2.1224708189257897</v>
      </c>
      <c r="G10" s="1"/>
    </row>
    <row r="11" spans="1:8" x14ac:dyDescent="0.2">
      <c r="A11" s="1" t="s">
        <v>16</v>
      </c>
      <c r="C11">
        <v>32.799999999999997</v>
      </c>
      <c r="D11" s="1">
        <f t="shared" ref="D11:D12" si="0">C11/5</f>
        <v>6.56</v>
      </c>
      <c r="E11">
        <f>((A4*G4)/H4)*(E5/E3)</f>
        <v>23.205680953588637</v>
      </c>
      <c r="F11" s="6">
        <f>A4/D11</f>
        <v>7.6219512195121952</v>
      </c>
      <c r="G11" s="1"/>
    </row>
    <row r="12" spans="1:8" x14ac:dyDescent="0.2">
      <c r="A12" s="1" t="s">
        <v>7</v>
      </c>
      <c r="C12">
        <v>49.3</v>
      </c>
      <c r="D12" s="1">
        <f t="shared" si="0"/>
        <v>9.86</v>
      </c>
      <c r="F12" s="6">
        <f>A3*(1/D12)</f>
        <v>5.0709939148073024</v>
      </c>
      <c r="G12" s="1"/>
    </row>
    <row r="13" spans="1:8" x14ac:dyDescent="0.2">
      <c r="A13" s="1"/>
      <c r="C13" s="1"/>
      <c r="D13" s="1"/>
      <c r="E13" s="1"/>
      <c r="F13" s="1"/>
      <c r="G13" s="1"/>
    </row>
    <row r="14" spans="1:8" x14ac:dyDescent="0.2">
      <c r="A14" s="1"/>
      <c r="C14" s="1"/>
      <c r="D14" s="1"/>
      <c r="E14" s="1"/>
      <c r="F14" s="1"/>
      <c r="G14" s="1"/>
    </row>
    <row r="15" spans="1:8" x14ac:dyDescent="0.2">
      <c r="A15" s="1"/>
      <c r="C15" s="1" t="s">
        <v>15</v>
      </c>
      <c r="D15" s="1"/>
      <c r="E15" s="1" t="s">
        <v>16</v>
      </c>
      <c r="F15" s="1" t="s">
        <v>13</v>
      </c>
      <c r="G15" s="1"/>
    </row>
    <row r="16" spans="1:8" x14ac:dyDescent="0.2">
      <c r="A16" s="1" t="s">
        <v>8</v>
      </c>
      <c r="C16" s="6">
        <f>20-C17-C18-C19-C20</f>
        <v>10.306535266266907</v>
      </c>
      <c r="D16" s="6"/>
      <c r="E16" s="6">
        <f>20-E17-E18-E19-E20</f>
        <v>4.8070548656805014</v>
      </c>
      <c r="F16" s="6">
        <f>20-F17-F18-F20</f>
        <v>12.429006085192697</v>
      </c>
      <c r="G16" s="1"/>
    </row>
    <row r="17" spans="1:7" x14ac:dyDescent="0.2">
      <c r="A17" s="1" t="s">
        <v>9</v>
      </c>
      <c r="C17" s="1">
        <v>2</v>
      </c>
      <c r="D17" s="1"/>
      <c r="E17" s="1">
        <v>2</v>
      </c>
      <c r="F17" s="1">
        <v>2</v>
      </c>
      <c r="G17" s="1"/>
    </row>
    <row r="18" spans="1:7" x14ac:dyDescent="0.2">
      <c r="A18" s="1" t="s">
        <v>10</v>
      </c>
      <c r="C18" s="6">
        <f>F12</f>
        <v>5.0709939148073024</v>
      </c>
      <c r="D18" s="6"/>
      <c r="E18" s="6">
        <f>F12</f>
        <v>5.0709939148073024</v>
      </c>
      <c r="F18" s="6">
        <f>F12</f>
        <v>5.0709939148073024</v>
      </c>
      <c r="G18" s="1"/>
    </row>
    <row r="19" spans="1:7" x14ac:dyDescent="0.2">
      <c r="A19" s="1" t="s">
        <v>11</v>
      </c>
      <c r="C19" s="6">
        <f>F10</f>
        <v>2.1224708189257897</v>
      </c>
      <c r="D19" s="6"/>
      <c r="E19" s="6">
        <f>F11</f>
        <v>7.6219512195121952</v>
      </c>
      <c r="F19" s="7" t="s">
        <v>14</v>
      </c>
      <c r="G19" s="1"/>
    </row>
    <row r="20" spans="1:7" x14ac:dyDescent="0.2">
      <c r="A20" s="1" t="s">
        <v>12</v>
      </c>
      <c r="C20" s="1">
        <v>0.5</v>
      </c>
      <c r="D20" s="1"/>
      <c r="E20" s="1">
        <v>0.5</v>
      </c>
      <c r="F20" s="1">
        <v>0.5</v>
      </c>
      <c r="G20" s="1"/>
    </row>
    <row r="21" spans="1:7" x14ac:dyDescent="0.2">
      <c r="C21" s="8">
        <f>SUM(C16:C20)</f>
        <v>20</v>
      </c>
      <c r="D21" s="8"/>
      <c r="E21" s="8">
        <f t="shared" ref="E21:F21" si="1">SUM(E16:E20)</f>
        <v>20</v>
      </c>
      <c r="F21" s="8">
        <f t="shared" si="1"/>
        <v>20</v>
      </c>
    </row>
    <row r="25" spans="1:7" x14ac:dyDescent="0.2">
      <c r="E25" s="2"/>
      <c r="F25" s="3"/>
    </row>
    <row r="26" spans="1:7" x14ac:dyDescent="0.2">
      <c r="E26" s="1"/>
      <c r="F26" s="6"/>
    </row>
    <row r="27" spans="1:7" x14ac:dyDescent="0.2">
      <c r="E27" s="1"/>
      <c r="F27" s="6"/>
    </row>
    <row r="28" spans="1:7" x14ac:dyDescent="0.2">
      <c r="E28" s="1"/>
      <c r="F28" s="6"/>
    </row>
    <row r="29" spans="1:7" x14ac:dyDescent="0.2">
      <c r="E29" s="1"/>
      <c r="F29" s="6"/>
    </row>
    <row r="30" spans="1:7" x14ac:dyDescent="0.2">
      <c r="E30" s="1"/>
      <c r="F30" s="6"/>
    </row>
    <row r="31" spans="1:7" x14ac:dyDescent="0.2">
      <c r="E31" s="4"/>
      <c r="F31" s="6"/>
    </row>
    <row r="32" spans="1:7" x14ac:dyDescent="0.2">
      <c r="E32" s="1"/>
      <c r="F32" s="6"/>
    </row>
    <row r="33" spans="5:6" x14ac:dyDescent="0.2">
      <c r="E33" s="5"/>
      <c r="F33" s="5"/>
    </row>
  </sheetData>
  <phoneticPr fontId="2" type="noConversion"/>
  <pageMargins left="0.7" right="0.7" top="0.75" bottom="0.75" header="0.3" footer="0.3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Christina Surace</cp:lastModifiedBy>
  <cp:lastPrinted>2019-06-04T20:11:45Z</cp:lastPrinted>
  <dcterms:created xsi:type="dcterms:W3CDTF">2016-10-27T19:20:40Z</dcterms:created>
  <dcterms:modified xsi:type="dcterms:W3CDTF">2024-02-05T21:13:46Z</dcterms:modified>
</cp:coreProperties>
</file>