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8_{04159625-BE2A-9448-935D-E70AAB787A7F}" xr6:coauthVersionLast="47" xr6:coauthVersionMax="47" xr10:uidLastSave="{00000000-0000-0000-0000-000000000000}"/>
  <bookViews>
    <workbookView xWindow="1560" yWindow="2760" windowWidth="28040" windowHeight="17440" xr2:uid="{5333EE87-BBAC-604C-8B8C-69E4FA46D67A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/>
  <c r="B19" i="1"/>
  <c r="C3" i="1"/>
  <c r="D16" i="1"/>
  <c r="D15" i="1"/>
  <c r="D14" i="1"/>
  <c r="D13" i="1"/>
  <c r="D4" i="1"/>
  <c r="D5" i="1"/>
  <c r="D6" i="1"/>
  <c r="D3" i="1"/>
  <c r="C14" i="1"/>
  <c r="E14" i="1"/>
  <c r="C15" i="1"/>
  <c r="E15" i="1"/>
  <c r="C16" i="1"/>
  <c r="E16" i="1"/>
  <c r="C13" i="1"/>
  <c r="E13" i="1"/>
  <c r="C4" i="1"/>
  <c r="E4" i="1"/>
  <c r="C5" i="1"/>
  <c r="E5" i="1"/>
  <c r="C6" i="1"/>
  <c r="E6" i="1"/>
  <c r="E3" i="1"/>
</calcChain>
</file>

<file path=xl/sharedStrings.xml><?xml version="1.0" encoding="utf-8"?>
<sst xmlns="http://schemas.openxmlformats.org/spreadsheetml/2006/main" count="27" uniqueCount="14">
  <si>
    <t>Strain</t>
  </si>
  <si>
    <t># of Colonies</t>
  </si>
  <si>
    <t>LVS pF</t>
  </si>
  <si>
    <t>LVS pKR120</t>
  </si>
  <si>
    <t>d1/d2 pF</t>
  </si>
  <si>
    <t>d1/d2 pKR120</t>
  </si>
  <si>
    <t>avg diameter</t>
  </si>
  <si>
    <t>diameters -&gt;</t>
  </si>
  <si>
    <t>Plate #1.1</t>
  </si>
  <si>
    <t>Plate #1.2</t>
  </si>
  <si>
    <t>avg diameter (mm)</t>
  </si>
  <si>
    <t>area</t>
  </si>
  <si>
    <t>st. dev</t>
  </si>
  <si>
    <t>avg diameter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</si>
</sst>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avg diameter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Sheet1!$D$3:$D$6</c:f>
                <c:numCache>
                  <c:formatCode>General</c:formatCode>
                  <c:ptCount val="4"/>
                  <c:pt idx="0">
                    <c:v>0.15327582090051661</c:v>
                  </c:pt>
                  <c:pt idx="1">
                    <c:v>0.27123249559495421</c:v>
                  </c:pt>
                  <c:pt idx="2">
                    <c:v>7.4752926364123007E-2</c:v>
                  </c:pt>
                  <c:pt idx="3">
                    <c:v>9.6758526333861242E-2</c:v>
                  </c:pt>
                </c:numCache>
              </c:numRef>
            </c:plus>
            <c:minus>
              <c:numRef>
                <c:f>Sheet1!$D$3:$D$6</c:f>
                <c:numCache>
                  <c:formatCode>General</c:formatCode>
                  <c:ptCount val="4"/>
                  <c:pt idx="0">
                    <c:v>0.15327582090051661</c:v>
                  </c:pt>
                  <c:pt idx="1">
                    <c:v>0.27123249559495421</c:v>
                  </c:pt>
                  <c:pt idx="2">
                    <c:v>7.4752926364123007E-2</c:v>
                  </c:pt>
                  <c:pt idx="3">
                    <c:v>9.6758526333861242E-2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Sheet1!$A$3:$A$6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0">
                  <c:v>1.0842499999999999</c:v>
                </c:pt>
                <c:pt idx="1">
                  <c:v>1.1718</c:v>
                </c:pt>
                <c:pt idx="2">
                  <c:v>1.1479999999999999</c:v>
                </c:pt>
                <c:pt idx="3">
                  <c:v>0.84827777777777802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3-1449-BBD8-BAD879F8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8080031"/>
        <c:axId val="2057491599"/>
      </c:barChart>
      <c:catAx>
        <c:axId val="205808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91599"/>
        <c:crosses val="autoZero"/>
        <c:auto val="1"/>
        <c:lblAlgn val="ctr"/>
        <c:lblOffset val="100"/>
        <c:noMultiLvlLbl val="0"/>
      </c:catAx>
      <c:valAx>
        <c:axId val="205749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080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25</xdr:row>
      <xdr:rowOff>158750</xdr:rowOff>
    </xdr:from>
    <xdr:to>
      <xdr:col>3</xdr:col>
      <xdr:colOff>679450</xdr:colOff>
      <xdr:row>39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B89422-8674-8B44-8F87-E5924315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312A-8805-DA45-9ABC-796D20B3A5A8}">
  <dimension ref="A1:AF22"/>
  <sheetViews>
    <sheetView tabSelected="1" workbookViewId="0">
      <selection activeCell="D22" sqref="D22"/>
    </sheetView>
  </sheetViews>
  <sheetFormatPr baseColWidth="10" defaultRowHeight="16" x14ac:dyDescent="0.2"/>
  <cols>
    <col min="1" max="1" width="18.6640625" customWidth="1"/>
    <col min="2" max="2" width="12.5" customWidth="1"/>
    <col min="3" max="4" width="21.5" customWidth="1"/>
    <col min="5" max="5" width="10.1640625" customWidth="1"/>
    <col min="6" max="6" width="11.83203125" customWidth="1"/>
  </cols>
  <sheetData>
    <row r="1" spans="1:32" x14ac:dyDescent="0.2">
      <c r="A1" s="4" t="s">
        <v>8</v>
      </c>
    </row>
    <row r="2" spans="1:32" x14ac:dyDescent="0.2">
      <c r="A2" s="2" t="s">
        <v>0</v>
      </c>
      <c r="B2" s="3" t="s">
        <v>1</v>
      </c>
      <c r="C2" s="1" t="s">
        <v>10</v>
      </c>
      <c r="D2" s="1" t="s">
        <v>12</v>
      </c>
      <c r="E2" s="1" t="s">
        <v>11</v>
      </c>
      <c r="F2" s="1" t="s">
        <v>7</v>
      </c>
    </row>
    <row r="3" spans="1:32" x14ac:dyDescent="0.2">
      <c r="A3" s="2" t="s">
        <v>2</v>
      </c>
      <c r="B3" s="1">
        <v>12</v>
      </c>
      <c r="C3" s="1">
        <f>AVERAGE(F3:BK3)</f>
        <v>1.0842499999999999</v>
      </c>
      <c r="D3" s="1">
        <f>STDEV(F3:BK3)</f>
        <v>0.15327582090051661</v>
      </c>
      <c r="E3" s="1">
        <f>PI()*C3</f>
        <v>3.4062718346547332</v>
      </c>
      <c r="F3">
        <v>1.347</v>
      </c>
      <c r="G3">
        <v>1.2629999999999999</v>
      </c>
      <c r="H3">
        <v>1.179</v>
      </c>
      <c r="I3">
        <v>0.92600000000000005</v>
      </c>
      <c r="J3">
        <v>1.179</v>
      </c>
      <c r="K3">
        <v>0.92700000000000005</v>
      </c>
      <c r="L3">
        <v>1.095</v>
      </c>
      <c r="M3">
        <v>0.92700000000000005</v>
      </c>
      <c r="N3">
        <v>0.88500000000000001</v>
      </c>
      <c r="O3">
        <v>1.1359999999999999</v>
      </c>
      <c r="P3">
        <v>0.96799999999999997</v>
      </c>
      <c r="Q3">
        <v>1.179</v>
      </c>
    </row>
    <row r="4" spans="1:32" x14ac:dyDescent="0.2">
      <c r="A4" s="2" t="s">
        <v>3</v>
      </c>
      <c r="B4" s="1">
        <v>10</v>
      </c>
      <c r="C4" s="1">
        <f>AVERAGE(F4:BK4)</f>
        <v>1.1718</v>
      </c>
      <c r="D4" s="1">
        <f t="shared" ref="D4:D6" si="0">STDEV(F4:BK4)</f>
        <v>0.27123249559495421</v>
      </c>
      <c r="E4" s="1">
        <f t="shared" ref="E4:E6" si="1">PI()*C4</f>
        <v>3.6813182714765196</v>
      </c>
      <c r="F4">
        <v>1.2210000000000001</v>
      </c>
      <c r="G4">
        <v>1.1359999999999999</v>
      </c>
      <c r="H4">
        <v>1.403</v>
      </c>
      <c r="I4">
        <v>1.052</v>
      </c>
      <c r="J4">
        <v>1.389</v>
      </c>
      <c r="K4">
        <v>1.3049999999999999</v>
      </c>
      <c r="L4">
        <v>1.179</v>
      </c>
      <c r="M4">
        <v>1.2629999999999999</v>
      </c>
      <c r="N4">
        <v>1.3049999999999999</v>
      </c>
      <c r="O4">
        <v>0.46500000000000002</v>
      </c>
    </row>
    <row r="5" spans="1:32" x14ac:dyDescent="0.2">
      <c r="A5" s="2" t="s">
        <v>4</v>
      </c>
      <c r="B5" s="1">
        <v>7</v>
      </c>
      <c r="C5" s="1">
        <f>AVERAGE(F5:BK5)</f>
        <v>1.1479999999999999</v>
      </c>
      <c r="D5" s="1">
        <f t="shared" si="0"/>
        <v>7.4752926364123007E-2</v>
      </c>
      <c r="E5" s="1">
        <f t="shared" si="1"/>
        <v>3.606548366321082</v>
      </c>
      <c r="F5">
        <v>1.01</v>
      </c>
      <c r="G5">
        <v>1.157</v>
      </c>
      <c r="H5">
        <v>1.179</v>
      </c>
      <c r="I5">
        <v>1.2629999999999999</v>
      </c>
      <c r="J5">
        <v>1.1399999999999999</v>
      </c>
      <c r="K5">
        <v>1.1359999999999999</v>
      </c>
      <c r="L5">
        <v>1.151</v>
      </c>
    </row>
    <row r="6" spans="1:32" x14ac:dyDescent="0.2">
      <c r="A6" s="2" t="s">
        <v>5</v>
      </c>
      <c r="B6" s="1">
        <v>18</v>
      </c>
      <c r="C6" s="1">
        <f>AVERAGE(F6:BK6)</f>
        <v>0.84827777777777802</v>
      </c>
      <c r="D6" s="1">
        <f t="shared" si="0"/>
        <v>9.6758526333861242E-2</v>
      </c>
      <c r="E6" s="1">
        <f t="shared" si="1"/>
        <v>2.6649432348701425</v>
      </c>
      <c r="F6">
        <v>0.84199999999999997</v>
      </c>
      <c r="G6">
        <v>0.84599999999999997</v>
      </c>
      <c r="H6">
        <v>0.92600000000000005</v>
      </c>
      <c r="I6">
        <v>0.80700000000000005</v>
      </c>
      <c r="J6">
        <v>0.92600000000000005</v>
      </c>
      <c r="K6">
        <v>0.84199999999999997</v>
      </c>
      <c r="L6">
        <v>0.75800000000000001</v>
      </c>
      <c r="M6">
        <v>0.92600000000000005</v>
      </c>
      <c r="N6">
        <v>0.88400000000000001</v>
      </c>
      <c r="O6">
        <v>0.8</v>
      </c>
      <c r="P6">
        <v>0.8</v>
      </c>
      <c r="Q6">
        <v>1.1439999999999999</v>
      </c>
      <c r="R6">
        <v>0.84399999999999997</v>
      </c>
      <c r="S6">
        <v>0.75800000000000001</v>
      </c>
      <c r="T6">
        <v>0.89100000000000001</v>
      </c>
      <c r="U6">
        <v>0.75800000000000001</v>
      </c>
      <c r="V6">
        <v>0.71699999999999997</v>
      </c>
      <c r="W6">
        <v>0.8</v>
      </c>
    </row>
    <row r="11" spans="1:32" x14ac:dyDescent="0.2">
      <c r="A11" s="4" t="s">
        <v>9</v>
      </c>
    </row>
    <row r="12" spans="1:32" x14ac:dyDescent="0.2">
      <c r="A12" s="2" t="s">
        <v>0</v>
      </c>
      <c r="B12" s="3" t="s">
        <v>1</v>
      </c>
      <c r="C12" s="1" t="s">
        <v>6</v>
      </c>
      <c r="D12" s="1" t="s">
        <v>12</v>
      </c>
      <c r="E12" s="1" t="s">
        <v>11</v>
      </c>
      <c r="F12" s="1" t="s">
        <v>7</v>
      </c>
    </row>
    <row r="13" spans="1:32" x14ac:dyDescent="0.2">
      <c r="A13" s="2" t="s">
        <v>2</v>
      </c>
      <c r="B13" s="1">
        <v>5</v>
      </c>
      <c r="C13" s="1">
        <f>AVERAGE(F13:BK13)</f>
        <v>1.1296000000000002</v>
      </c>
      <c r="D13" s="1">
        <f>STDEV(F13:BK13)</f>
        <v>3.4889826597448118E-2</v>
      </c>
      <c r="E13" s="1">
        <f>PI()*C13</f>
        <v>3.5487430614950308</v>
      </c>
      <c r="F13">
        <v>1.137</v>
      </c>
      <c r="G13">
        <v>1.1399999999999999</v>
      </c>
      <c r="H13">
        <v>1.0940000000000001</v>
      </c>
      <c r="I13">
        <v>1.179</v>
      </c>
      <c r="J13">
        <v>1.0980000000000001</v>
      </c>
    </row>
    <row r="14" spans="1:32" x14ac:dyDescent="0.2">
      <c r="A14" s="2" t="s">
        <v>3</v>
      </c>
      <c r="B14" s="1">
        <v>9</v>
      </c>
      <c r="C14" s="1">
        <f>AVERAGE(F14:BK14)</f>
        <v>1.1792222222222222</v>
      </c>
      <c r="D14" s="1">
        <f t="shared" ref="D14:D16" si="2">STDEV(F14:BK14)</f>
        <v>6.0116091393606429E-2</v>
      </c>
      <c r="E14" s="1">
        <f t="shared" ref="E14:E16" si="3">PI()*C14</f>
        <v>3.7046358702831639</v>
      </c>
      <c r="F14">
        <v>1.1819999999999999</v>
      </c>
      <c r="G14">
        <v>1.2629999999999999</v>
      </c>
      <c r="H14">
        <v>1.2649999999999999</v>
      </c>
      <c r="I14">
        <v>1.0940000000000001</v>
      </c>
      <c r="J14">
        <v>1.179</v>
      </c>
      <c r="K14">
        <v>1.137</v>
      </c>
      <c r="L14">
        <v>1.2210000000000001</v>
      </c>
      <c r="M14">
        <v>1.1359999999999999</v>
      </c>
      <c r="N14">
        <v>1.1359999999999999</v>
      </c>
    </row>
    <row r="15" spans="1:32" x14ac:dyDescent="0.2">
      <c r="A15" s="2" t="s">
        <v>4</v>
      </c>
      <c r="B15" s="1">
        <v>9</v>
      </c>
      <c r="C15" s="1">
        <f>AVERAGE(F15:BK15)</f>
        <v>1.2302222222222221</v>
      </c>
      <c r="D15" s="1">
        <f t="shared" si="2"/>
        <v>9.59554294682924E-2</v>
      </c>
      <c r="E15" s="1">
        <f t="shared" si="3"/>
        <v>3.8648570956162427</v>
      </c>
      <c r="F15">
        <v>1.3049999999999999</v>
      </c>
      <c r="G15">
        <v>1.3049999999999999</v>
      </c>
      <c r="H15">
        <v>1.347</v>
      </c>
      <c r="I15">
        <v>1.2210000000000001</v>
      </c>
      <c r="J15">
        <v>1.179</v>
      </c>
      <c r="K15">
        <v>1.137</v>
      </c>
      <c r="L15">
        <v>1.052</v>
      </c>
      <c r="M15">
        <v>1.3049999999999999</v>
      </c>
      <c r="N15">
        <v>1.2210000000000001</v>
      </c>
    </row>
    <row r="16" spans="1:32" x14ac:dyDescent="0.2">
      <c r="A16" s="2" t="s">
        <v>5</v>
      </c>
      <c r="B16" s="1">
        <v>27</v>
      </c>
      <c r="C16" s="1">
        <f>AVERAGE(F16:BK16)</f>
        <v>0.77425925925925931</v>
      </c>
      <c r="D16" s="1">
        <f t="shared" si="2"/>
        <v>0.14732084102200271</v>
      </c>
      <c r="E16" s="1">
        <f t="shared" si="3"/>
        <v>2.4324072008627642</v>
      </c>
      <c r="F16">
        <v>0.92</v>
      </c>
      <c r="G16">
        <v>0.80100000000000005</v>
      </c>
      <c r="H16">
        <v>0.67900000000000005</v>
      </c>
      <c r="I16">
        <v>0.88500000000000001</v>
      </c>
      <c r="J16">
        <v>0.75900000000000001</v>
      </c>
      <c r="K16">
        <v>0.84199999999999997</v>
      </c>
      <c r="L16">
        <v>0.8</v>
      </c>
      <c r="M16">
        <v>0.92700000000000005</v>
      </c>
      <c r="N16">
        <v>0.75900000000000001</v>
      </c>
      <c r="O16">
        <v>0.46300000000000002</v>
      </c>
      <c r="P16">
        <v>0.84199999999999997</v>
      </c>
      <c r="Q16">
        <v>0.71699999999999997</v>
      </c>
      <c r="R16">
        <v>1.0109999999999999</v>
      </c>
      <c r="S16">
        <v>0.67500000000000004</v>
      </c>
      <c r="T16">
        <v>0.8</v>
      </c>
      <c r="U16">
        <v>1.0109999999999999</v>
      </c>
      <c r="V16">
        <v>0.88400000000000001</v>
      </c>
      <c r="W16">
        <v>0.58899999999999997</v>
      </c>
      <c r="X16">
        <v>0.42099999999999999</v>
      </c>
      <c r="Y16">
        <v>0.505</v>
      </c>
      <c r="Z16">
        <v>0.80100000000000005</v>
      </c>
      <c r="AA16">
        <v>0.75800000000000001</v>
      </c>
      <c r="AB16">
        <v>0.75900000000000001</v>
      </c>
      <c r="AC16">
        <v>0.80100000000000005</v>
      </c>
      <c r="AD16">
        <v>0.75900000000000001</v>
      </c>
      <c r="AE16">
        <v>0.84599999999999997</v>
      </c>
      <c r="AF16">
        <v>0.89100000000000001</v>
      </c>
    </row>
    <row r="18" spans="1:2" x14ac:dyDescent="0.2">
      <c r="B18" t="s">
        <v>13</v>
      </c>
    </row>
    <row r="19" spans="1:2" x14ac:dyDescent="0.2">
      <c r="A19" s="2" t="s">
        <v>2</v>
      </c>
      <c r="B19">
        <f>AVERAGE(F3:BK3,F13:BJ13)</f>
        <v>1.0975882352941175</v>
      </c>
    </row>
    <row r="20" spans="1:2" x14ac:dyDescent="0.2">
      <c r="A20" s="2" t="s">
        <v>3</v>
      </c>
      <c r="B20">
        <f t="shared" ref="B20:B22" si="4">AVERAGE(F4:BK4,F14:BJ14)</f>
        <v>1.1753157894736841</v>
      </c>
    </row>
    <row r="21" spans="1:2" x14ac:dyDescent="0.2">
      <c r="A21" s="2" t="s">
        <v>4</v>
      </c>
      <c r="B21">
        <f t="shared" si="4"/>
        <v>1.19425</v>
      </c>
    </row>
    <row r="22" spans="1:2" x14ac:dyDescent="0.2">
      <c r="A22" s="2" t="s">
        <v>5</v>
      </c>
      <c r="B22">
        <f t="shared" si="4"/>
        <v>0.80386666666666651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2021-11-03T18:41:15Z</dcterms:created>
  <dcterms:modified xsi:type="dcterms:W3CDTF">2021-11-03T19:36:53Z</dcterms:modified>
</cp:coreProperties>
</file>