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DDA Excel\"/>
    </mc:Choice>
  </mc:AlternateContent>
  <xr:revisionPtr revIDLastSave="0" documentId="13_ncr:1_{A47F759B-F482-4CAC-BF1B-620A17B0B066}" xr6:coauthVersionLast="46" xr6:coauthVersionMax="46" xr10:uidLastSave="{00000000-0000-0000-0000-000000000000}"/>
  <bookViews>
    <workbookView xWindow="-108" yWindow="-108" windowWidth="23256" windowHeight="12576" xr2:uid="{0AB0EBE7-6204-2C4D-85EF-653C39EA3D7F}"/>
  </bookViews>
  <sheets>
    <sheet name="Sheet1" sheetId="1" r:id="rId1"/>
  </sheets>
  <definedNames>
    <definedName name="d">Sheet1!$N:$N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9" i="1"/>
  <c r="I12" i="1"/>
  <c r="I2" i="1"/>
  <c r="L5" i="1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2" i="1"/>
  <c r="J2" i="1" s="1"/>
  <c r="K13" i="1"/>
  <c r="O13" i="1"/>
  <c r="K14" i="1"/>
  <c r="K15" i="1"/>
  <c r="K18" i="1"/>
  <c r="K17" i="1"/>
  <c r="K16" i="1"/>
  <c r="J26" i="1"/>
  <c r="J27" i="1"/>
  <c r="J28" i="1"/>
  <c r="J29" i="1"/>
  <c r="O17" i="1"/>
  <c r="O16" i="1"/>
  <c r="H27" i="1"/>
  <c r="H28" i="1"/>
  <c r="I28" i="1"/>
  <c r="I27" i="1"/>
  <c r="H26" i="1"/>
  <c r="I26" i="1"/>
  <c r="H29" i="1"/>
  <c r="I29" i="1"/>
  <c r="L2" i="1" l="1"/>
  <c r="L4" i="1"/>
  <c r="L3" i="1"/>
  <c r="M13" i="1"/>
  <c r="J3" i="1"/>
  <c r="J5" i="1"/>
  <c r="K3" i="1"/>
  <c r="K4" i="1"/>
  <c r="J4" i="1"/>
  <c r="K2" i="1"/>
  <c r="K5" i="1"/>
  <c r="L28" i="1"/>
  <c r="K27" i="1"/>
  <c r="K29" i="1"/>
  <c r="K26" i="1"/>
  <c r="M16" i="1"/>
  <c r="L27" i="1"/>
  <c r="K28" i="1"/>
  <c r="L29" i="1"/>
  <c r="L26" i="1"/>
  <c r="M17" i="1"/>
</calcChain>
</file>

<file path=xl/sharedStrings.xml><?xml version="1.0" encoding="utf-8"?>
<sst xmlns="http://schemas.openxmlformats.org/spreadsheetml/2006/main" count="111" uniqueCount="46">
  <si>
    <t>Strain</t>
  </si>
  <si>
    <t>LVS</t>
  </si>
  <si>
    <t>Tn7::rpsu1</t>
  </si>
  <si>
    <t>Tn7::rpsu2</t>
  </si>
  <si>
    <t>Tn7::rpsu3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</si>
  <si>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</si>
  <si>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</si>
  <si>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</si>
  <si>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</si>
  <si>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</si>
  <si>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</si>
  <si>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</si>
  <si>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from LVS</t>
  </si>
  <si>
    <t>Fold Change 1</t>
  </si>
  <si>
    <t>Fold Change 2</t>
  </si>
  <si>
    <t>Fold Change 3</t>
  </si>
  <si>
    <t>Average Fold Change</t>
  </si>
  <si>
    <t>t test</t>
  </si>
  <si>
    <t>LVS vs. Tn7::RpsU1</t>
  </si>
  <si>
    <t>Tn7::RpsU2 vs. Tn7::RpsU3</t>
  </si>
  <si>
    <t>Tn7::RpsU1 vs. Tn7::RpsU2</t>
  </si>
  <si>
    <t>LVS vs Tn7::rpsU1</t>
  </si>
  <si>
    <t>LVS vs Tn7::rpsU2</t>
  </si>
  <si>
    <t>LVS vs Tn7::rpsU3</t>
  </si>
  <si>
    <t>mm Different from LVS</t>
  </si>
  <si>
    <t>Std Dev different from LVS</t>
  </si>
  <si>
    <t>LVS vs. Tn7::RpsU2</t>
  </si>
  <si>
    <t>LVS vs. Tn7::RpsU3</t>
  </si>
  <si>
    <t>Tn7::RpsU1 vs. Tn7::RpsU3</t>
  </si>
  <si>
    <t>wt/rpsu1</t>
  </si>
  <si>
    <t>rpsu1/rpsu3</t>
  </si>
  <si>
    <t>Tn7::rpsu14</t>
  </si>
  <si>
    <t>Tn7::rpsu15</t>
  </si>
  <si>
    <t>LVS KsgR1 mutant</t>
  </si>
  <si>
    <t>LVS KsgR2 mutant</t>
  </si>
  <si>
    <t>Tn7::rpsU1 close mutant</t>
  </si>
  <si>
    <t>Tn7::rpsU1 KsgR1 mutant</t>
  </si>
  <si>
    <t>Tn7::rpsU1 KsgR2 mutant</t>
  </si>
  <si>
    <t>Tn7::rpsU2</t>
  </si>
  <si>
    <t>Tn7::rpsU2 KsgR1 mutant</t>
  </si>
  <si>
    <t>Tn7::rpsU2 KsgR2 mutant</t>
  </si>
  <si>
    <t>Tn7::rpsU3</t>
  </si>
  <si>
    <t>Tn7::rpsU3 close mutant</t>
  </si>
  <si>
    <t>Tn7::rpsU3 KsgR1 mutant</t>
  </si>
  <si>
    <t>Tn7::rpsU3 KsgR2 mutant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</si>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</sst>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Sheet1!$I$2:$I$15</c:f>
                <c:numCache>
                  <c:formatCode>General</c:formatCode>
                  <c:ptCount val="14"/>
                  <c:pt idx="0">
                    <c:v>1.7022300079601482</c:v>
                  </c:pt>
                  <c:pt idx="1">
                    <c:v>0.3592858657578008</c:v>
                  </c:pt>
                  <c:pt idx="2">
                    <c:v>0.42297320640122538</c:v>
                  </c:pt>
                  <c:pt idx="3">
                    <c:v>0.40157855188410391</c:v>
                  </c:pt>
                  <c:pt idx="4">
                    <c:v>0.96089350780059624</c:v>
                  </c:pt>
                  <c:pt idx="5">
                    <c:v>1.2328431908938515</c:v>
                  </c:pt>
                  <c:pt idx="6">
                    <c:v>0.58685801803616289</c:v>
                  </c:pt>
                  <c:pt idx="7">
                    <c:v>2.3618043526084036</c:v>
                  </c:pt>
                  <c:pt idx="8">
                    <c:v>0.91752729296372015</c:v>
                  </c:pt>
                  <c:pt idx="9">
                    <c:v>0.60670613424732567</c:v>
                  </c:pt>
                  <c:pt idx="10">
                    <c:v>0.91903880948158589</c:v>
                  </c:pt>
                  <c:pt idx="11">
                    <c:v>1.221365356203185</c:v>
                  </c:pt>
                  <c:pt idx="12">
                    <c:v>1.1778800165268672</c:v>
                  </c:pt>
                  <c:pt idx="13">
                    <c:v>0.8300104417013876</c:v>
                  </c:pt>
                </c:numCache>
              </c:numRef>
            </c:plus>
            <c:minus>
              <c:numRef>
                <c:f>Sheet1!$I$2:$I$15</c:f>
                <c:numCache>
                  <c:formatCode>General</c:formatCode>
                  <c:ptCount val="14"/>
                  <c:pt idx="0">
                    <c:v>1.7022300079601482</c:v>
                  </c:pt>
                  <c:pt idx="1">
                    <c:v>0.3592858657578008</c:v>
                  </c:pt>
                  <c:pt idx="2">
                    <c:v>0.42297320640122538</c:v>
                  </c:pt>
                  <c:pt idx="3">
                    <c:v>0.40157855188410391</c:v>
                  </c:pt>
                  <c:pt idx="4">
                    <c:v>0.96089350780059624</c:v>
                  </c:pt>
                  <c:pt idx="5">
                    <c:v>1.2328431908938515</c:v>
                  </c:pt>
                  <c:pt idx="6">
                    <c:v>0.58685801803616289</c:v>
                  </c:pt>
                  <c:pt idx="7">
                    <c:v>2.3618043526084036</c:v>
                  </c:pt>
                  <c:pt idx="8">
                    <c:v>0.91752729296372015</c:v>
                  </c:pt>
                  <c:pt idx="9">
                    <c:v>0.60670613424732567</c:v>
                  </c:pt>
                  <c:pt idx="10">
                    <c:v>0.91903880948158589</c:v>
                  </c:pt>
                  <c:pt idx="11">
                    <c:v>1.221365356203185</c:v>
                  </c:pt>
                  <c:pt idx="12">
                    <c:v>1.1778800165268672</c:v>
                  </c:pt>
                  <c:pt idx="13">
                    <c:v>0.8300104417013876</c:v>
                  </c:pt>
                </c:numCache>
              </c:numRef>
            </c:minus>
            <c:spPr>
              <a:noFill/>
              <a:ln w="9525">
                <a:solidFill>
                  <a:schemeClr val="tx2">
                    <a:lumMod val="75000"/>
                    <a:lumOff val="25000"/>
                  </a:schemeClr>
                </a:solidFill>
                <a:round/>
              </a:ln>
              <a:effectLst/>
            </c:spPr>
          </c:errBars>
          <c:cat>
            <c:strRef>
              <c:f>Sheet1!$A$2:$A$15</c:f>
              <c:strCache>
                <c:ptCount val="14"/>
                <c:pt idx="0">
                  <c:v>LVS</c:v>
                </c:pt>
                <c:pt idx="1">
                  <c:v>LVS KsgR1 mutant</c:v>
                </c:pt>
                <c:pt idx="2">
                  <c:v>LVS KsgR2 mutant</c:v>
                </c:pt>
                <c:pt idx="3">
                  <c:v>Tn7::rpsu1</c:v>
                </c:pt>
                <c:pt idx="4">
                  <c:v>Tn7::rpsU1 close mutant</c:v>
                </c:pt>
                <c:pt idx="5">
                  <c:v>Tn7::rpsU1 KsgR1 mutant</c:v>
                </c:pt>
                <c:pt idx="6">
                  <c:v>Tn7::rpsU1 KsgR2 mutant</c:v>
                </c:pt>
                <c:pt idx="7">
                  <c:v>Tn7::rpsU2</c:v>
                </c:pt>
                <c:pt idx="8">
                  <c:v>Tn7::rpsU2 KsgR1 mutant</c:v>
                </c:pt>
                <c:pt idx="9">
                  <c:v>Tn7::rpsU2 KsgR2 mutant</c:v>
                </c:pt>
                <c:pt idx="10">
                  <c:v>Tn7::rpsU3</c:v>
                </c:pt>
                <c:pt idx="11">
                  <c:v>Tn7::rpsU3 close mutant</c:v>
                </c:pt>
                <c:pt idx="12">
                  <c:v>Tn7::rpsU3 KsgR1 mutant</c:v>
                </c:pt>
                <c:pt idx="13">
                  <c:v>Tn7::rpsU3 KsgR2 mutant</c:v>
                </c:pt>
              </c:strCache>
            </c:strRef>
          </c:cat>
          <c:val>
            <c:numRef>
              <c:f>Sheet1!$H$2:$H$15</c:f>
              <c:numCache>
                <c:formatCode>General</c:formatCode>
                <c:ptCount val="14"/>
                <c:pt idx="0">
                  <c:v>31.460500000000003</c:v>
                </c:pt>
                <c:pt idx="1">
                  <c:v>16.105</c:v>
                </c:pt>
                <c:pt idx="2">
                  <c:v>15.757</c:v>
                </c:pt>
                <c:pt idx="3">
                  <c:v>25.775333333333332</c:v>
                </c:pt>
                <c:pt idx="4">
                  <c:v>10.773999999999999</c:v>
                </c:pt>
                <c:pt idx="5">
                  <c:v>12.58</c:v>
                </c:pt>
                <c:pt idx="6">
                  <c:v>11.544</c:v>
                </c:pt>
                <c:pt idx="7">
                  <c:v>28.964600000000001</c:v>
                </c:pt>
                <c:pt idx="8">
                  <c:v>12.058</c:v>
                </c:pt>
                <c:pt idx="9">
                  <c:v>10.683999999999999</c:v>
                </c:pt>
                <c:pt idx="10">
                  <c:v>32.950333333333333</c:v>
                </c:pt>
                <c:pt idx="11">
                  <c:v>11.608000000000001</c:v>
                </c:pt>
                <c:pt idx="12">
                  <c:v>12.484</c:v>
                </c:pt>
                <c:pt idx="13">
                  <c:v>11.039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solidFill>
            <a:schemeClr val="accent1">
              <a:lumMod val="40000"/>
              <a:lumOff val="60000"/>
            </a:schemeClr>
          </a:solidFill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2060">
                    <a:alpha val="0"/>
                  </a:srgb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2060"/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solidFill>
                      <a:srgbClr val="002060"/>
                    </a:solidFill>
                  </a:rPr>
                  <a:t>Inhibitory Zone Diameter for Kasugamycin 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rgbClr val="002060"/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Georgia" panose="02040502050405020303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Sheet1!$K$25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Sheet1!$L$26:$L$29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2.2230212904071584E-2</c:v>
                  </c:pt>
                  <c:pt idx="2">
                    <c:v>4.0900254496078356E-2</c:v>
                  </c:pt>
                  <c:pt idx="3">
                    <c:v>3.1318194115221853E-2</c:v>
                  </c:pt>
                </c:numCache>
              </c:numRef>
            </c:plus>
            <c:minus>
              <c:numRef>
                <c:f>Sheet1!$L$26:$L$29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2.2230212904071584E-2</c:v>
                  </c:pt>
                  <c:pt idx="2">
                    <c:v>4.0900254496078356E-2</c:v>
                  </c:pt>
                  <c:pt idx="3">
                    <c:v>3.1318194115221853E-2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Sheet1!$A$26:$A$29</c:f>
              <c:strCache>
                <c:ptCount val="4"/>
                <c:pt idx="0">
                  <c:v>LVS</c:v>
                </c:pt>
                <c:pt idx="1">
                  <c:v>Tn7::rpsu1</c:v>
                </c:pt>
                <c:pt idx="2">
                  <c:v>Tn7::rpsu2</c:v>
                </c:pt>
                <c:pt idx="3">
                  <c:v>Tn7::rpsu3</c:v>
                </c:pt>
              </c:strCache>
            </c:strRef>
          </c:cat>
          <c:val>
            <c:numRef>
              <c:f>Sheet1!$K$26:$K$29</c:f>
              <c:numCache>
                <c:formatCode>General</c:formatCode>
                <c:ptCount val="4"/>
                <c:pt idx="0">
                  <c:v>1</c:v>
                </c:pt>
                <c:pt idx="1">
                  <c:v>0.84882038291063455</c:v>
                </c:pt>
                <c:pt idx="2">
                  <c:v>1.0060127058554966</c:v>
                </c:pt>
                <c:pt idx="3">
                  <c:v>1.099011719696761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7500000000000001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150628</xdr:colOff>
      <xdr:row>13</xdr:row>
      <xdr:rowOff>177209</xdr:rowOff>
    </xdr:from>
    <xdr:to>
      <xdr:col>9</xdr:col>
      <xdr:colOff>132080</xdr:colOff>
      <xdr:row>35</xdr:row>
      <xdr:rowOff>96520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37</xdr:row>
      <xdr:rowOff>25959</xdr:rowOff>
    </xdr:from>
    <xdr:to>
      <xdr:col>6</xdr:col>
      <xdr:colOff>564382</xdr:colOff>
      <xdr:row>50</xdr:row>
      <xdr:rowOff>127558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O29"/>
  <sheetViews>
    <sheetView tabSelected="1" topLeftCell="A9" zoomScale="89" zoomScaleNormal="344" workbookViewId="0">
      <selection activeCell="B22" sqref="B22"/>
    </sheetView>
  </sheetViews>
  <sheetFormatPr defaultColWidth="11.19921875" defaultRowHeight="15.6" x14ac:dyDescent="0.3"/>
  <cols>
    <col min="1" max="1" width="21.296875" customWidth="1"/>
    <col min="2" max="3" width="15.69921875" bestFit="1" customWidth="1"/>
    <col min="4" max="7" width="15.5" customWidth="1"/>
    <col min="8" max="8" width="19.19921875" customWidth="1"/>
    <col min="9" max="9" width="12.69921875" customWidth="1"/>
    <col min="10" max="10" width="19.296875" customWidth="1"/>
    <col min="11" max="11" width="18.69921875" customWidth="1"/>
    <col min="12" max="12" width="11.19921875" customWidth="1"/>
    <col min="13" max="13" width="13.796875" customWidth="1"/>
  </cols>
  <sheetData>
    <row r="1" spans="1:15" x14ac:dyDescent="0.3">
      <c r="A1" s="1" t="s">
        <v>0</v>
      </c>
      <c r="B1" s="1" t="s">
        <v>5</v>
      </c>
      <c r="C1" s="1" t="s">
        <v>6</v>
      </c>
      <c r="D1" s="1" t="s">
        <v>7</v>
      </c>
      <c r="E1" s="1"/>
      <c r="F1" s="1"/>
      <c r="G1" s="1"/>
      <c r="H1" s="1" t="s">
        <v>8</v>
      </c>
      <c r="I1" s="4" t="s">
        <v>11</v>
      </c>
      <c r="J1" s="3" t="s">
        <v>12</v>
      </c>
      <c r="K1" s="3" t="s">
        <v>24</v>
      </c>
      <c r="L1" s="5" t="s">
        <v>25</v>
      </c>
    </row>
    <row r="2" spans="1:15" x14ac:dyDescent="0.3">
      <c r="A2" s="1" t="s">
        <v>1</v>
      </c>
      <c r="B2" s="6">
        <v>29.707999999999998</v>
      </c>
      <c r="C2" s="6">
        <v>30.899000000000001</v>
      </c>
      <c r="D2" s="6">
        <v>33.764000000000003</v>
      </c>
      <c r="E2" s="6">
        <v>31.471</v>
      </c>
      <c r="F2" s="6" t="s">
        <v>45</v>
      </c>
      <c r="G2" s="6" t="s">
        <v>45</v>
      </c>
      <c r="H2">
        <f>AVERAGE(B2:G2)</f>
        <v>31.460500000000003</v>
      </c>
      <c r="I2" s="2">
        <f>STDEV(B2:G2)</f>
        <v>1.7022300079601482</v>
      </c>
      <c r="J2">
        <f>H2/H2</f>
        <v>1</v>
      </c>
      <c r="K2">
        <f>H$2-H2</f>
        <v>0</v>
      </c>
      <c r="L2">
        <f>I$2-I2</f>
        <v>0</v>
      </c>
    </row>
    <row r="3" spans="1:15" x14ac:dyDescent="0.3">
      <c r="A3" s="8" t="s">
        <v>33</v>
      </c>
      <c r="B3" s="6" t="s">
        <v>45</v>
      </c>
      <c r="C3" s="6" t="s">
        <v>45</v>
      </c>
      <c r="D3" s="6" t="s">
        <v>45</v>
      </c>
      <c r="E3" s="6">
        <v>16.105</v>
      </c>
      <c r="F3" s="6" t="s">
        <v>45</v>
      </c>
      <c r="G3" s="6" t="s">
        <v>45</v>
      </c>
      <c r="H3">
        <f t="shared" ref="H3:H15" si="0">AVERAGE(B3:G3)</f>
        <v>16.105</v>
      </c>
      <c r="I3" s="2">
        <v>0.3592858657578008</v>
      </c>
      <c r="J3">
        <f>H3/H2</f>
        <v>0.51191176236868452</v>
      </c>
      <c r="K3">
        <f t="shared" ref="K3:K5" si="1">H$2-H3</f>
        <v>15.355500000000003</v>
      </c>
      <c r="L3">
        <f t="shared" ref="L3:L5" si="2">I$2-I3</f>
        <v>1.3429441422023474</v>
      </c>
    </row>
    <row r="4" spans="1:15" x14ac:dyDescent="0.3">
      <c r="A4" s="8" t="s">
        <v>34</v>
      </c>
      <c r="B4" s="6" t="s">
        <v>45</v>
      </c>
      <c r="C4" s="6" t="s">
        <v>45</v>
      </c>
      <c r="D4" s="6" t="s">
        <v>45</v>
      </c>
      <c r="E4" s="6">
        <v>15.757</v>
      </c>
      <c r="F4" s="6" t="s">
        <v>45</v>
      </c>
      <c r="G4" s="6" t="s">
        <v>45</v>
      </c>
      <c r="H4">
        <f t="shared" si="0"/>
        <v>15.757</v>
      </c>
      <c r="I4" s="2">
        <v>0.42297320640122538</v>
      </c>
      <c r="J4">
        <f>H4/H2</f>
        <v>0.50085027256400882</v>
      </c>
      <c r="K4">
        <f t="shared" si="1"/>
        <v>15.703500000000004</v>
      </c>
      <c r="L4">
        <f t="shared" si="2"/>
        <v>1.279256801558923</v>
      </c>
    </row>
    <row r="5" spans="1:15" x14ac:dyDescent="0.3">
      <c r="A5" s="8" t="s">
        <v>2</v>
      </c>
      <c r="B5" s="6">
        <v>25.43</v>
      </c>
      <c r="C5" s="6">
        <v>26.216000000000001</v>
      </c>
      <c r="D5" s="6" t="s">
        <v>45</v>
      </c>
      <c r="E5" s="6" t="s">
        <v>45</v>
      </c>
      <c r="F5" s="6">
        <v>25.68</v>
      </c>
      <c r="G5" s="6" t="s">
        <v>45</v>
      </c>
      <c r="H5">
        <f t="shared" si="0"/>
        <v>25.775333333333332</v>
      </c>
      <c r="I5" s="2">
        <f t="shared" ref="I5:I12" si="3">STDEV(B5:G5)</f>
        <v>0.40157855188410391</v>
      </c>
      <c r="J5">
        <f>H5/H2</f>
        <v>0.81929191631834619</v>
      </c>
      <c r="K5">
        <f t="shared" si="1"/>
        <v>5.6851666666666709</v>
      </c>
      <c r="L5">
        <f t="shared" si="2"/>
        <v>1.3006514560760443</v>
      </c>
    </row>
    <row r="6" spans="1:15" x14ac:dyDescent="0.3">
      <c r="A6" s="8" t="s">
        <v>35</v>
      </c>
      <c r="B6" s="6" t="s">
        <v>45</v>
      </c>
      <c r="C6" s="6" t="s">
        <v>45</v>
      </c>
      <c r="D6" s="6" t="s">
        <v>45</v>
      </c>
      <c r="E6" s="6" t="s">
        <v>45</v>
      </c>
      <c r="F6" s="6">
        <v>10.773999999999999</v>
      </c>
      <c r="G6" s="6" t="s">
        <v>45</v>
      </c>
      <c r="H6">
        <f t="shared" si="0"/>
        <v>10.773999999999999</v>
      </c>
      <c r="I6" s="2">
        <v>0.96089350780059624</v>
      </c>
    </row>
    <row r="7" spans="1:15" x14ac:dyDescent="0.3">
      <c r="A7" s="8" t="s">
        <v>36</v>
      </c>
      <c r="B7" s="6" t="s">
        <v>45</v>
      </c>
      <c r="C7" s="6" t="s">
        <v>45</v>
      </c>
      <c r="D7" s="6" t="s">
        <v>45</v>
      </c>
      <c r="E7" s="6" t="s">
        <v>45</v>
      </c>
      <c r="F7" s="6">
        <v>12.58</v>
      </c>
      <c r="G7" s="6" t="s">
        <v>45</v>
      </c>
      <c r="H7">
        <f t="shared" si="0"/>
        <v>12.58</v>
      </c>
      <c r="I7" s="2">
        <v>1.2328431908938515</v>
      </c>
    </row>
    <row r="8" spans="1:15" x14ac:dyDescent="0.3">
      <c r="A8" s="8" t="s">
        <v>37</v>
      </c>
      <c r="B8" s="6" t="s">
        <v>45</v>
      </c>
      <c r="C8" s="6" t="s">
        <v>45</v>
      </c>
      <c r="D8" s="6" t="s">
        <v>45</v>
      </c>
      <c r="E8" s="6" t="s">
        <v>45</v>
      </c>
      <c r="F8" s="6">
        <v>11.544</v>
      </c>
      <c r="G8" s="6" t="s">
        <v>45</v>
      </c>
      <c r="H8">
        <f t="shared" si="0"/>
        <v>11.544</v>
      </c>
      <c r="I8" s="2">
        <v>0.58685801803616289</v>
      </c>
    </row>
    <row r="9" spans="1:15" x14ac:dyDescent="0.3">
      <c r="A9" s="8" t="s">
        <v>38</v>
      </c>
      <c r="B9" s="6">
        <v>27.391999999999999</v>
      </c>
      <c r="C9" s="6">
        <v>31.064</v>
      </c>
      <c r="D9" s="6">
        <v>31.135000000000002</v>
      </c>
      <c r="E9" s="6">
        <v>29.498000000000001</v>
      </c>
      <c r="F9" s="6" t="s">
        <v>45</v>
      </c>
      <c r="G9" s="6">
        <v>25.734000000000002</v>
      </c>
      <c r="H9">
        <f t="shared" si="0"/>
        <v>28.964600000000001</v>
      </c>
      <c r="I9" s="2">
        <f t="shared" si="3"/>
        <v>2.3618043526084036</v>
      </c>
    </row>
    <row r="10" spans="1:15" x14ac:dyDescent="0.3">
      <c r="A10" s="8" t="s">
        <v>39</v>
      </c>
      <c r="B10" s="6" t="s">
        <v>45</v>
      </c>
      <c r="C10" s="6" t="s">
        <v>45</v>
      </c>
      <c r="D10" s="6" t="s">
        <v>45</v>
      </c>
      <c r="E10" s="6" t="s">
        <v>45</v>
      </c>
      <c r="F10" s="6" t="s">
        <v>45</v>
      </c>
      <c r="G10" s="6">
        <v>12.058</v>
      </c>
      <c r="H10">
        <f t="shared" si="0"/>
        <v>12.058</v>
      </c>
      <c r="I10" s="2">
        <v>0.91752729296372015</v>
      </c>
    </row>
    <row r="11" spans="1:15" x14ac:dyDescent="0.3">
      <c r="A11" s="8" t="s">
        <v>40</v>
      </c>
      <c r="B11" s="6" t="s">
        <v>45</v>
      </c>
      <c r="C11" s="6" t="s">
        <v>45</v>
      </c>
      <c r="D11" s="6" t="s">
        <v>45</v>
      </c>
      <c r="E11" s="6" t="s">
        <v>45</v>
      </c>
      <c r="F11" s="6" t="s">
        <v>45</v>
      </c>
      <c r="G11" s="6">
        <v>10.683999999999999</v>
      </c>
      <c r="H11">
        <f t="shared" si="0"/>
        <v>10.683999999999999</v>
      </c>
      <c r="I11" s="2">
        <v>0.60670613424732567</v>
      </c>
      <c r="K11" t="s">
        <v>10</v>
      </c>
      <c r="M11" t="s">
        <v>9</v>
      </c>
      <c r="O11" t="s">
        <v>17</v>
      </c>
    </row>
    <row r="12" spans="1:15" x14ac:dyDescent="0.3">
      <c r="A12" s="8" t="s">
        <v>41</v>
      </c>
      <c r="B12" s="6">
        <v>32.744</v>
      </c>
      <c r="C12" s="6">
        <v>33.954999999999998</v>
      </c>
      <c r="D12" s="6" t="s">
        <v>45</v>
      </c>
      <c r="E12" s="6" t="s">
        <v>45</v>
      </c>
      <c r="F12" s="6" t="s">
        <v>45</v>
      </c>
      <c r="G12" s="6">
        <v>32.152000000000001</v>
      </c>
      <c r="H12">
        <f t="shared" si="0"/>
        <v>32.950333333333333</v>
      </c>
      <c r="I12" s="2">
        <f t="shared" si="3"/>
        <v>0.91903880948158589</v>
      </c>
    </row>
    <row r="13" spans="1:15" x14ac:dyDescent="0.3">
      <c r="A13" s="8" t="s">
        <v>42</v>
      </c>
      <c r="B13" s="6" t="s">
        <v>45</v>
      </c>
      <c r="C13" s="6" t="s">
        <v>45</v>
      </c>
      <c r="D13" s="6" t="s">
        <v>45</v>
      </c>
      <c r="E13" s="6" t="s">
        <v>45</v>
      </c>
      <c r="F13" s="6" t="s">
        <v>45</v>
      </c>
      <c r="G13" s="6">
        <v>11.608000000000001</v>
      </c>
      <c r="H13">
        <f t="shared" si="0"/>
        <v>11.608000000000001</v>
      </c>
      <c r="I13">
        <v>1.221365356203185</v>
      </c>
      <c r="J13" t="s">
        <v>18</v>
      </c>
      <c r="K13" t="e">
        <f>TTEST(B2:G2,B3:G3,2,2)</f>
        <v>#DIV/0!</v>
      </c>
      <c r="M13">
        <f>H3/H2</f>
        <v>0.51191176236868452</v>
      </c>
      <c r="N13" t="s">
        <v>21</v>
      </c>
      <c r="O13" t="e">
        <f>TTEST(B2:D2,B3:D3,2,2)</f>
        <v>#DIV/0!</v>
      </c>
    </row>
    <row r="14" spans="1:15" x14ac:dyDescent="0.3">
      <c r="A14" s="8" t="s">
        <v>43</v>
      </c>
      <c r="B14" s="6" t="s">
        <v>45</v>
      </c>
      <c r="C14" s="6" t="s">
        <v>45</v>
      </c>
      <c r="D14" s="6" t="s">
        <v>45</v>
      </c>
      <c r="E14" s="6" t="s">
        <v>45</v>
      </c>
      <c r="F14" s="6" t="s">
        <v>45</v>
      </c>
      <c r="G14" s="6">
        <v>12.484</v>
      </c>
      <c r="H14">
        <f t="shared" si="0"/>
        <v>12.484</v>
      </c>
      <c r="I14">
        <v>1.1778800165268672</v>
      </c>
      <c r="J14" t="s">
        <v>26</v>
      </c>
      <c r="K14" t="e">
        <f>TTEST(B2:G2,B4:G4,2,2)</f>
        <v>#DIV/0!</v>
      </c>
    </row>
    <row r="15" spans="1:15" x14ac:dyDescent="0.3">
      <c r="A15" s="8" t="s">
        <v>44</v>
      </c>
      <c r="B15" s="6" t="s">
        <v>45</v>
      </c>
      <c r="C15" s="6" t="s">
        <v>45</v>
      </c>
      <c r="D15" s="6" t="s">
        <v>45</v>
      </c>
      <c r="E15" s="6" t="s">
        <v>45</v>
      </c>
      <c r="F15" s="6" t="s">
        <v>45</v>
      </c>
      <c r="G15" s="6">
        <v>11.039</v>
      </c>
      <c r="H15">
        <f t="shared" si="0"/>
        <v>11.039</v>
      </c>
      <c r="I15">
        <v>0.8300104417013876</v>
      </c>
      <c r="J15" t="s">
        <v>27</v>
      </c>
      <c r="K15">
        <f>TTEST(B2:G2,B5:G5,2,2)</f>
        <v>2.6228336003794499E-3</v>
      </c>
    </row>
    <row r="16" spans="1:15" x14ac:dyDescent="0.3">
      <c r="A16" s="1" t="s">
        <v>31</v>
      </c>
      <c r="J16" t="s">
        <v>20</v>
      </c>
      <c r="K16" t="e">
        <f>TTEST(B3:D3,B4:G4,2,2)</f>
        <v>#DIV/0!</v>
      </c>
      <c r="M16">
        <f>H4/H2</f>
        <v>0.50085027256400882</v>
      </c>
      <c r="N16" t="s">
        <v>22</v>
      </c>
      <c r="O16" t="e">
        <f>TTEST(B2:D2,B4:D4,2,2)</f>
        <v>#DIV/0!</v>
      </c>
    </row>
    <row r="17" spans="1:15" x14ac:dyDescent="0.3">
      <c r="A17" s="1" t="s">
        <v>32</v>
      </c>
      <c r="J17" t="s">
        <v>19</v>
      </c>
      <c r="K17" t="e">
        <f>TTEST(B4:D4,B5:D5,2,2)</f>
        <v>#DIV/0!</v>
      </c>
      <c r="M17">
        <f>H5/H2</f>
        <v>0.81929191631834619</v>
      </c>
      <c r="N17" t="s">
        <v>23</v>
      </c>
      <c r="O17">
        <f>TTEST(B2:D2,B5:D5,2,2)</f>
        <v>3.7740677322231561E-2</v>
      </c>
    </row>
    <row r="18" spans="1:15" x14ac:dyDescent="0.3">
      <c r="J18" t="s">
        <v>28</v>
      </c>
      <c r="K18" t="e">
        <f>TTEST(B3:D3,B5:D5,2,2)</f>
        <v>#DIV/0!</v>
      </c>
    </row>
    <row r="21" spans="1:15" x14ac:dyDescent="0.3">
      <c r="J21" t="s">
        <v>29</v>
      </c>
      <c r="K21">
        <v>2.6220000000000002E-3</v>
      </c>
    </row>
    <row r="22" spans="1:15" x14ac:dyDescent="0.3">
      <c r="J22" t="s">
        <v>30</v>
      </c>
      <c r="K22">
        <v>2.43E-4</v>
      </c>
    </row>
    <row r="25" spans="1:15" x14ac:dyDescent="0.3">
      <c r="A25" s="1" t="s">
        <v>0</v>
      </c>
      <c r="B25" s="1" t="s">
        <v>5</v>
      </c>
      <c r="C25" s="1" t="s">
        <v>6</v>
      </c>
      <c r="D25" s="1" t="s">
        <v>7</v>
      </c>
      <c r="E25" s="5"/>
      <c r="F25" s="5"/>
      <c r="G25" s="5"/>
      <c r="H25" s="3" t="s">
        <v>13</v>
      </c>
      <c r="I25" s="3" t="s">
        <v>14</v>
      </c>
      <c r="J25" s="3" t="s">
        <v>15</v>
      </c>
      <c r="K25" s="3" t="s">
        <v>16</v>
      </c>
      <c r="L25" s="3" t="s">
        <v>11</v>
      </c>
    </row>
    <row r="26" spans="1:15" x14ac:dyDescent="0.3">
      <c r="A26" s="1" t="s">
        <v>1</v>
      </c>
      <c r="B26" s="2">
        <v>31.82</v>
      </c>
      <c r="C26" s="2">
        <v>30.285</v>
      </c>
      <c r="D26" s="2">
        <v>30.594000000000001</v>
      </c>
      <c r="E26" s="7"/>
      <c r="F26" s="7"/>
      <c r="G26" s="7"/>
      <c r="H26">
        <f>B26/B26</f>
        <v>1</v>
      </c>
      <c r="I26">
        <f>C26/C26</f>
        <v>1</v>
      </c>
      <c r="J26">
        <f>D26/D26</f>
        <v>1</v>
      </c>
      <c r="K26">
        <f>AVERAGE(H26:J26)</f>
        <v>1</v>
      </c>
      <c r="L26">
        <f>STDEV(H26:J26)</f>
        <v>0</v>
      </c>
    </row>
    <row r="27" spans="1:15" x14ac:dyDescent="0.3">
      <c r="A27" s="1" t="s">
        <v>2</v>
      </c>
      <c r="B27" s="2">
        <v>26.234000000000002</v>
      </c>
      <c r="C27" s="2">
        <v>26.286999999999999</v>
      </c>
      <c r="D27" s="2">
        <v>26.128</v>
      </c>
      <c r="E27" s="7"/>
      <c r="F27" s="7"/>
      <c r="G27" s="7"/>
      <c r="H27">
        <f>B27/B26</f>
        <v>0.82445003142677564</v>
      </c>
      <c r="I27">
        <f>C27/C26</f>
        <v>0.8679874525342578</v>
      </c>
      <c r="J27">
        <f>D27/D26</f>
        <v>0.85402366477087011</v>
      </c>
      <c r="K27">
        <f>AVERAGE(H27:J27)</f>
        <v>0.84882038291063455</v>
      </c>
      <c r="L27">
        <f>STDEV(H27:J27)</f>
        <v>2.2230212904071584E-2</v>
      </c>
    </row>
    <row r="28" spans="1:15" x14ac:dyDescent="0.3">
      <c r="A28" s="1" t="s">
        <v>3</v>
      </c>
      <c r="B28" s="2">
        <v>30.518000000000001</v>
      </c>
      <c r="C28" s="2">
        <v>31.039000000000001</v>
      </c>
      <c r="D28" s="2">
        <v>31.635999999999999</v>
      </c>
      <c r="E28" s="7"/>
      <c r="F28" s="7"/>
      <c r="G28" s="7"/>
      <c r="H28">
        <f>B28/B26</f>
        <v>0.95908233815210564</v>
      </c>
      <c r="I28">
        <f>C28/C26</f>
        <v>1.0248968136040946</v>
      </c>
      <c r="J28">
        <f>D28/D26</f>
        <v>1.0340589658102894</v>
      </c>
      <c r="K28">
        <f>AVERAGE(H28:J28)</f>
        <v>1.0060127058554966</v>
      </c>
      <c r="L28">
        <f>STDEV(H28:J28)</f>
        <v>4.0900254496078356E-2</v>
      </c>
    </row>
    <row r="29" spans="1:15" x14ac:dyDescent="0.3">
      <c r="A29" s="1" t="s">
        <v>4</v>
      </c>
      <c r="B29" s="2">
        <v>34.463999999999999</v>
      </c>
      <c r="C29" s="2">
        <v>32.673000000000002</v>
      </c>
      <c r="D29" s="2">
        <v>34.726999999999997</v>
      </c>
      <c r="E29" s="7"/>
      <c r="F29" s="7"/>
      <c r="G29" s="7"/>
      <c r="H29">
        <f>B29/B26</f>
        <v>1.0830923947203017</v>
      </c>
      <c r="I29">
        <f>C29/C26</f>
        <v>1.0788509162951958</v>
      </c>
      <c r="J29">
        <f>D29/D26</f>
        <v>1.1350918480747858</v>
      </c>
      <c r="K29">
        <f t="shared" ref="K29" si="4">AVERAGE(H29:J29)</f>
        <v>1.099011719696761</v>
      </c>
      <c r="L29">
        <f t="shared" ref="L29" si="5">STDEV(H29:J29)</f>
        <v>3.1318194115221853E-2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2021-07-21T22:42:01Z</dcterms:modified>
</cp:coreProperties>
</file>