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83D2A8FC-DA2D-4202-8AD5-95096E1F825F}" xr6:coauthVersionLast="46" xr6:coauthVersionMax="47" xr10:uidLastSave="{00000000-0000-0000-0000-000000000000}"/>
  <bookViews>
    <workbookView xWindow="-108" yWindow="-108" windowWidth="23256" windowHeight="12576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L12" i="1"/>
  <c r="L13" i="1"/>
  <c r="F24" i="1"/>
  <c r="H12" i="1"/>
  <c r="E2" i="1"/>
  <c r="G2" i="1" s="1"/>
  <c r="E4" i="1"/>
  <c r="E3" i="1"/>
  <c r="H14" i="1"/>
  <c r="F2" i="1"/>
  <c r="F3" i="1"/>
  <c r="F4" i="1"/>
  <c r="F5" i="1"/>
  <c r="E5" i="1"/>
  <c r="L14" i="1"/>
  <c r="E24" i="1"/>
  <c r="I24" i="1" s="1"/>
  <c r="E25" i="1"/>
  <c r="F25" i="1"/>
  <c r="G25" i="1"/>
  <c r="G24" i="1"/>
  <c r="E23" i="1"/>
  <c r="F23" i="1"/>
  <c r="G23" i="1"/>
  <c r="E26" i="1"/>
  <c r="I26" i="1" s="1"/>
  <c r="F26" i="1"/>
  <c r="G26" i="1"/>
  <c r="I25" i="1" l="1"/>
  <c r="H23" i="1"/>
  <c r="I3" i="1"/>
  <c r="I2" i="1"/>
  <c r="H2" i="1"/>
  <c r="I5" i="1"/>
  <c r="G5" i="1"/>
  <c r="I4" i="1"/>
  <c r="G3" i="1"/>
  <c r="J14" i="1"/>
  <c r="H25" i="1"/>
  <c r="I23" i="1"/>
  <c r="H24" i="1"/>
  <c r="H26" i="1"/>
  <c r="H5" i="1"/>
  <c r="J13" i="1"/>
  <c r="H3" i="1"/>
  <c r="H4" i="1"/>
  <c r="J12" i="1"/>
  <c r="G4" i="1"/>
</calcChain>
</file>

<file path=xl/sharedStrings.xml><?xml version="1.0" encoding="utf-8"?>
<sst xmlns="http://schemas.openxmlformats.org/spreadsheetml/2006/main" count="35" uniqueCount="25">
  <si>
    <t>Strain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</si>
  <si>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</si>
  <si>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</si>
  <si>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</si>
  <si>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</si>
  <si>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</si>
  <si>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</si>
  <si>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</si>
  <si>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1</t>
  </si>
  <si>
    <t>Fold Change 2</t>
  </si>
  <si>
    <t>Fold Change 3</t>
  </si>
  <si>
    <t>Average Fold Change</t>
  </si>
  <si>
    <t>t test</t>
  </si>
  <si>
    <t>Fold Change from rpsU3</t>
  </si>
  <si>
    <t>mm Different from rpsU3</t>
  </si>
  <si>
    <t>Std Dev different from rpsU3</t>
  </si>
  <si>
    <t>Tn7::rpsU3</t>
  </si>
  <si>
    <t>Tn7::rpsU3 KsgR Close</t>
  </si>
  <si>
    <t>Tn7::rpsU3 KsgR 1</t>
  </si>
  <si>
    <t>Tn7::rpsU3 KsgR 2</t>
  </si>
  <si>
    <t>Tn7::rpsU3 vs. Tn7::rpsU3 ksgR Close</t>
  </si>
  <si>
    <t>Tn7::rpsU3 ksgR Close vs. Tn7::rpsU3 ksgR1</t>
  </si>
  <si>
    <t>Tn7::rpsU3 vs. Tn7::rpsU3 ksgR1</t>
  </si>
  <si>
    <t>Tn7::rpsU3 ksgR1 vs. Tn7::rpsU3 ksgR2</t>
  </si>
  <si>
    <t>Tn7::rpsU3 vs. Tn7::rpsU3 ksgR2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</si>
</sst>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1.580967214502988</c:v>
                  </c:pt>
                  <c:pt idx="1">
                    <c:v>1.490011073784353</c:v>
                  </c:pt>
                  <c:pt idx="2">
                    <c:v>0.61222789874359729</c:v>
                  </c:pt>
                  <c:pt idx="3">
                    <c:v>1.0751694440102606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1.580967214502988</c:v>
                  </c:pt>
                  <c:pt idx="1">
                    <c:v>1.490011073784353</c:v>
                  </c:pt>
                  <c:pt idx="2">
                    <c:v>0.61222789874359729</c:v>
                  </c:pt>
                  <c:pt idx="3">
                    <c:v>1.0751694440102606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Tn7::rpsU3</c:v>
                </c:pt>
                <c:pt idx="1">
                  <c:v>Tn7::rpsU3 KsgR Close</c:v>
                </c:pt>
                <c:pt idx="2">
                  <c:v>Tn7::rpsU3 KsgR 1</c:v>
                </c:pt>
                <c:pt idx="3">
                  <c:v>Tn7::rpsU3 KsgR 2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41.019333333333329</c:v>
                </c:pt>
                <c:pt idx="1">
                  <c:v>19.395999999999997</c:v>
                </c:pt>
                <c:pt idx="2">
                  <c:v>19.036000000000001</c:v>
                </c:pt>
                <c:pt idx="3">
                  <c:v>18.317666666666668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5.6659437738951365E-2</c:v>
                  </c:pt>
                  <c:pt idx="2">
                    <c:v>1.5348079124633072E-2</c:v>
                  </c:pt>
                  <c:pt idx="3">
                    <c:v>3.3830244864346562E-2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5.6659437738951365E-2</c:v>
                  </c:pt>
                  <c:pt idx="2">
                    <c:v>1.5348079124633072E-2</c:v>
                  </c:pt>
                  <c:pt idx="3">
                    <c:v>3.3830244864346562E-2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Tn7::rpsU3</c:v>
                </c:pt>
                <c:pt idx="1">
                  <c:v>Tn7::rpsU3 KsgR Close</c:v>
                </c:pt>
                <c:pt idx="2">
                  <c:v>Tn7::rpsU3 KsgR 1</c:v>
                </c:pt>
                <c:pt idx="3">
                  <c:v>Tn7::rpsU3 KsgR 2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0.39929569642236845</c:v>
                </c:pt>
                <c:pt idx="2">
                  <c:v>0.46045064095738009</c:v>
                </c:pt>
                <c:pt idx="3">
                  <c:v>0.48933203912949635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27</xdr:row>
      <xdr:rowOff>76200</xdr:rowOff>
    </xdr:from>
    <xdr:to>
      <xdr:col>5</xdr:col>
      <xdr:colOff>374650</xdr:colOff>
      <xdr:row>40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E18" sqref="E18"/>
    </sheetView>
  </sheetViews>
  <sheetFormatPr defaultColWidth="11.19921875" defaultRowHeight="15.6" x14ac:dyDescent="0.3"/>
  <cols>
    <col min="1" max="1" width="19" customWidth="1"/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21.19921875" customWidth="1"/>
    <col min="8" max="8" width="18.6992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7</v>
      </c>
      <c r="G1" s="3" t="s">
        <v>13</v>
      </c>
      <c r="H1" s="3" t="s">
        <v>14</v>
      </c>
      <c r="I1" s="5" t="s">
        <v>15</v>
      </c>
    </row>
    <row r="2" spans="1:12" x14ac:dyDescent="0.3">
      <c r="A2" s="1" t="s">
        <v>16</v>
      </c>
      <c r="B2" s="2">
        <v>42.844000000000001</v>
      </c>
      <c r="C2" s="2">
        <v>40.155999999999999</v>
      </c>
      <c r="D2" s="2">
        <v>40.058</v>
      </c>
      <c r="E2" s="2">
        <f>AVERAGE(B2:D2)</f>
        <v>41.019333333333329</v>
      </c>
      <c r="F2" s="2">
        <f>STDEV(B2:D2)</f>
        <v>1.580967214502988</v>
      </c>
      <c r="G2">
        <f>E2/E2</f>
        <v>1</v>
      </c>
      <c r="H2">
        <f>E$2-E2</f>
        <v>0</v>
      </c>
      <c r="I2">
        <f>F$2-F2</f>
        <v>0</v>
      </c>
    </row>
    <row r="3" spans="1:12" x14ac:dyDescent="0.3">
      <c r="A3" s="1" t="s">
        <v>17</v>
      </c>
      <c r="B3" s="2">
        <v>19.132999999999999</v>
      </c>
      <c r="C3" s="2">
        <v>21</v>
      </c>
      <c r="D3" s="2">
        <v>18.055</v>
      </c>
      <c r="E3" s="2">
        <f>AVERAGE(B3:D3)</f>
        <v>19.395999999999997</v>
      </c>
      <c r="F3" s="2">
        <f t="shared" ref="F3:F5" si="0">STDEV(B3:D3)</f>
        <v>1.490011073784353</v>
      </c>
      <c r="G3">
        <f>E3/E2</f>
        <v>0.47285020071836042</v>
      </c>
      <c r="H3">
        <f>E$2-E3</f>
        <v>21.623333333333331</v>
      </c>
      <c r="I3">
        <f t="shared" ref="I3:I5" si="1">F$2-F3</f>
        <v>9.0956140718635003E-2</v>
      </c>
    </row>
    <row r="4" spans="1:12" x14ac:dyDescent="0.3">
      <c r="A4" s="1" t="s">
        <v>18</v>
      </c>
      <c r="B4" s="2">
        <v>19.477</v>
      </c>
      <c r="C4" s="2">
        <v>19.294</v>
      </c>
      <c r="D4" s="2">
        <v>18.337</v>
      </c>
      <c r="E4" s="2">
        <f>AVERAGE(B4:D4)</f>
        <v>19.036000000000001</v>
      </c>
      <c r="F4" s="2">
        <f t="shared" si="0"/>
        <v>0.61222789874359729</v>
      </c>
      <c r="G4">
        <f>E4/E2</f>
        <v>0.46407385135464585</v>
      </c>
      <c r="H4">
        <f>E$2-E4</f>
        <v>21.983333333333327</v>
      </c>
      <c r="I4">
        <f t="shared" si="1"/>
        <v>0.96873931575939076</v>
      </c>
    </row>
    <row r="5" spans="1:12" x14ac:dyDescent="0.3">
      <c r="A5" s="1" t="s">
        <v>19</v>
      </c>
      <c r="B5" s="2">
        <v>19.227</v>
      </c>
      <c r="C5" s="2">
        <v>17.131</v>
      </c>
      <c r="D5" s="2">
        <v>18.594999999999999</v>
      </c>
      <c r="E5" s="2">
        <f>AVERAGE(B5:D5)</f>
        <v>18.317666666666668</v>
      </c>
      <c r="F5" s="2">
        <f t="shared" si="0"/>
        <v>1.0751694440102606</v>
      </c>
      <c r="G5">
        <f>E5/E2</f>
        <v>0.44656178387427076</v>
      </c>
      <c r="H5">
        <f t="shared" ref="H5" si="2">E$2-E5</f>
        <v>22.701666666666661</v>
      </c>
      <c r="I5">
        <f t="shared" si="1"/>
        <v>0.50579777049272745</v>
      </c>
    </row>
    <row r="11" spans="1:12" x14ac:dyDescent="0.3">
      <c r="H11" t="s">
        <v>6</v>
      </c>
      <c r="J11" t="s">
        <v>5</v>
      </c>
      <c r="L11" t="s">
        <v>12</v>
      </c>
    </row>
    <row r="12" spans="1:12" x14ac:dyDescent="0.3">
      <c r="G12" t="s">
        <v>20</v>
      </c>
      <c r="H12">
        <f>TTEST(B2:D2,B3:D3,2,2)</f>
        <v>6.6427427978070592E-5</v>
      </c>
      <c r="J12">
        <f>E3/E2</f>
        <v>0.47285020071836042</v>
      </c>
      <c r="K12" t="s">
        <v>20</v>
      </c>
      <c r="L12">
        <f>TTEST(B2:D2,B3:D3,2,2)</f>
        <v>6.6427427978070592E-5</v>
      </c>
    </row>
    <row r="13" spans="1:12" x14ac:dyDescent="0.3">
      <c r="G13" t="s">
        <v>21</v>
      </c>
      <c r="H13">
        <f>TTEST(B3:D3,B4:D4,2,2)</f>
        <v>0.71841088956097687</v>
      </c>
      <c r="J13">
        <f>E4/E2</f>
        <v>0.46407385135464585</v>
      </c>
      <c r="K13" t="s">
        <v>22</v>
      </c>
      <c r="L13">
        <f>TTEST(B2:D2,B4:D4,2,2)</f>
        <v>2.3274184895580513E-5</v>
      </c>
    </row>
    <row r="14" spans="1:12" x14ac:dyDescent="0.3">
      <c r="G14" t="s">
        <v>23</v>
      </c>
      <c r="H14">
        <f>TTEST(B4:D4,B5:D5,2,2)</f>
        <v>0.37150307124913334</v>
      </c>
      <c r="J14">
        <f>E5/E2</f>
        <v>0.44656178387427076</v>
      </c>
      <c r="K14" t="s">
        <v>24</v>
      </c>
      <c r="L14">
        <f>TTEST(B2:D2,B5:D5,2,2)</f>
        <v>3.3017496229033178E-5</v>
      </c>
    </row>
    <row r="22" spans="1:9" x14ac:dyDescent="0.3">
      <c r="A22" s="1" t="s">
        <v>0</v>
      </c>
      <c r="B22" s="1" t="s">
        <v>1</v>
      </c>
      <c r="C22" s="1" t="s">
        <v>2</v>
      </c>
      <c r="D22" s="1" t="s">
        <v>3</v>
      </c>
      <c r="E22" s="3" t="s">
        <v>8</v>
      </c>
      <c r="F22" s="3" t="s">
        <v>9</v>
      </c>
      <c r="G22" s="3" t="s">
        <v>10</v>
      </c>
      <c r="H22" s="3" t="s">
        <v>11</v>
      </c>
      <c r="I22" s="3" t="s">
        <v>7</v>
      </c>
    </row>
    <row r="23" spans="1:9" x14ac:dyDescent="0.3">
      <c r="A23" s="1" t="s">
        <v>16</v>
      </c>
      <c r="B23" s="2">
        <v>42.686</v>
      </c>
      <c r="C23" s="2">
        <v>40.695999999999998</v>
      </c>
      <c r="D23" s="2">
        <v>41.341000000000001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3">
      <c r="A24" s="1" t="s">
        <v>17</v>
      </c>
      <c r="B24" s="2">
        <v>15.49</v>
      </c>
      <c r="C24" s="2">
        <v>15.074999999999999</v>
      </c>
      <c r="D24" s="2">
        <v>19.206</v>
      </c>
      <c r="E24">
        <f>B24/B23</f>
        <v>0.36288244389261115</v>
      </c>
      <c r="F24">
        <f>C24/C23</f>
        <v>0.37042952624336545</v>
      </c>
      <c r="G24">
        <f>D24/D23</f>
        <v>0.46457511913112887</v>
      </c>
      <c r="H24">
        <f>AVERAGE(E24:G24)</f>
        <v>0.39929569642236845</v>
      </c>
      <c r="I24">
        <f>STDEV(E24:G24)</f>
        <v>5.6659437738951365E-2</v>
      </c>
    </row>
    <row r="25" spans="1:9" x14ac:dyDescent="0.3">
      <c r="A25" s="1" t="s">
        <v>18</v>
      </c>
      <c r="B25" s="2">
        <v>19.065999999999999</v>
      </c>
      <c r="C25" s="2">
        <v>18.626999999999999</v>
      </c>
      <c r="D25" s="2">
        <v>19.719000000000001</v>
      </c>
      <c r="E25">
        <f>B25/B23</f>
        <v>0.44665698355432693</v>
      </c>
      <c r="F25">
        <f>C25/C23</f>
        <v>0.45771083153135445</v>
      </c>
      <c r="G25">
        <f>D25/D23</f>
        <v>0.476984107786459</v>
      </c>
      <c r="H25">
        <f>AVERAGE(E25:G25)</f>
        <v>0.46045064095738009</v>
      </c>
      <c r="I25">
        <f>STDEV(E25:G25)</f>
        <v>1.5348079124633072E-2</v>
      </c>
    </row>
    <row r="26" spans="1:9" x14ac:dyDescent="0.3">
      <c r="A26" s="1" t="s">
        <v>19</v>
      </c>
      <c r="B26" s="2">
        <v>21.463999999999999</v>
      </c>
      <c r="C26" s="2">
        <v>20.931000000000001</v>
      </c>
      <c r="D26" s="2">
        <v>18.638000000000002</v>
      </c>
      <c r="E26">
        <f>B26/B23</f>
        <v>0.5028346530478377</v>
      </c>
      <c r="F26">
        <f>C26/C23</f>
        <v>0.51432573225869871</v>
      </c>
      <c r="G26">
        <f>D26/D23</f>
        <v>0.45083573208195254</v>
      </c>
      <c r="H26">
        <f t="shared" ref="H26" si="3">AVERAGE(E26:G26)</f>
        <v>0.48933203912949635</v>
      </c>
      <c r="I26">
        <f t="shared" ref="I26" si="4">STDEV(E26:G26)</f>
        <v>3.3830244864346562E-2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2021-07-20T19:55:20Z</dcterms:modified>
</cp:coreProperties>
</file>