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Oli Horyn\DDA Excel\"/>
    </mc:Choice>
  </mc:AlternateContent>
  <xr:revisionPtr revIDLastSave="0" documentId="13_ncr:1_{E9679671-46CB-4079-A38F-081BD0F3C916}" xr6:coauthVersionLast="46" xr6:coauthVersionMax="47" xr10:uidLastSave="{00000000-0000-0000-0000-000000000000}"/>
  <bookViews>
    <workbookView xWindow="-108" yWindow="-108" windowWidth="23256" windowHeight="12576" xr2:uid="{0AB0EBE7-6204-2C4D-85EF-653C39EA3D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" l="1"/>
  <c r="L12" i="1" l="1"/>
  <c r="L13" i="1"/>
  <c r="F24" i="1"/>
  <c r="H12" i="1"/>
  <c r="E2" i="1"/>
  <c r="G2" i="1" s="1"/>
  <c r="E4" i="1"/>
  <c r="E3" i="1"/>
  <c r="H14" i="1"/>
  <c r="F2" i="1"/>
  <c r="I2" i="1" s="1"/>
  <c r="F3" i="1"/>
  <c r="F4" i="1"/>
  <c r="F5" i="1"/>
  <c r="E5" i="1"/>
  <c r="L14" i="1"/>
  <c r="E24" i="1"/>
  <c r="E25" i="1"/>
  <c r="I25" i="1" s="1"/>
  <c r="F25" i="1"/>
  <c r="G25" i="1"/>
  <c r="G24" i="1"/>
  <c r="I24" i="1"/>
  <c r="E23" i="1"/>
  <c r="H23" i="1" s="1"/>
  <c r="F23" i="1"/>
  <c r="G23" i="1"/>
  <c r="H25" i="1"/>
  <c r="H24" i="1"/>
  <c r="E26" i="1"/>
  <c r="I26" i="1" s="1"/>
  <c r="F26" i="1"/>
  <c r="G26" i="1"/>
  <c r="J14" i="1" l="1"/>
  <c r="I5" i="1"/>
  <c r="G5" i="1"/>
  <c r="I4" i="1"/>
  <c r="G3" i="1"/>
  <c r="H2" i="1"/>
  <c r="I3" i="1"/>
  <c r="H26" i="1"/>
  <c r="I23" i="1"/>
  <c r="G4" i="1"/>
  <c r="H3" i="1"/>
  <c r="H4" i="1"/>
  <c r="J12" i="1"/>
  <c r="H5" i="1"/>
  <c r="J13" i="1"/>
</calcChain>
</file>

<file path=xl/sharedStrings.xml><?xml version="1.0" encoding="utf-8"?>
<sst xmlns="http://schemas.openxmlformats.org/spreadsheetml/2006/main" count="35" uniqueCount="25">
  <si>
    <t>Strain</t>
  </si>
  <si>
    <t>Rep 1 Zone (mm)</t>
  </si>
  <si>
    <t>Rep 2 Zone (mm)</t>
  </si>
  <si>
    <t>Rep 3 Zone (mm)</t>
  </si>
  <si>
    <t>Average of Replicates</t>
  </si>
  <si>
    <t>Fold Change</t>
  </si>
  <si>
    <t>t Test</t>
  </si>
  <si>
    <t>Std Dev</t>
  </si>
  <si>
    <t>Fold Change 1</t>
  </si>
  <si>
    <t>Fold Change 2</t>
  </si>
  <si>
    <t>Fold Change 3</t>
  </si>
  <si>
    <t>Average Fold Change</t>
  </si>
  <si>
    <t>t test</t>
  </si>
  <si>
    <t>Fold Change from rpsU1</t>
  </si>
  <si>
    <t>mm Different from rpsU1</t>
  </si>
  <si>
    <t>Std Dev different from rpsU1</t>
  </si>
  <si>
    <t>Tn7::rpsU1</t>
  </si>
  <si>
    <t>Tn7::rpsU1 KsgR Close</t>
  </si>
  <si>
    <t>Tn7::rpsU1 KsgR 1</t>
  </si>
  <si>
    <t>Tn7::rpsU1 KsgR 2</t>
  </si>
  <si>
    <t>Tn7::rpsU1 vs. Tn7::rpsU1 ksgR Close</t>
  </si>
  <si>
    <t>Tn7::rpsU1 ksgR Close vs. Tn7::rpsU1 ksgR1</t>
  </si>
  <si>
    <t>Tn7::rpsU1 vs. Tn7::rpsU1 ksgR1</t>
  </si>
  <si>
    <t>Tn7::rpsU1 ksgR1 vs. Tn7::rpsU1 ksgR2</t>
  </si>
  <si>
    <t>Tn7::rpsU1 vs. Tn7::rpsU1 ksgR2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</si>
</sst>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Average of Replicates (mm) for Kasugamycin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0.30650122348858733</c:v>
                  </c:pt>
                  <c:pt idx="1">
                    <c:v>1.464296076618387</c:v>
                  </c:pt>
                  <c:pt idx="2">
                    <c:v>0.18314065632731605</c:v>
                  </c:pt>
                  <c:pt idx="3">
                    <c:v>0.86349367880334493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0.30650122348858733</c:v>
                  </c:pt>
                  <c:pt idx="1">
                    <c:v>1.464296076618387</c:v>
                  </c:pt>
                  <c:pt idx="2">
                    <c:v>0.18314065632731605</c:v>
                  </c:pt>
                  <c:pt idx="3">
                    <c:v>0.86349367880334493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Sheet1!$A$2:$A$5</c:f>
              <c:strCache>
                <c:ptCount val="4"/>
                <c:pt idx="0">
                  <c:v>Tn7::rpsU1</c:v>
                </c:pt>
                <c:pt idx="1">
                  <c:v>Tn7::rpsU1 KsgR Close</c:v>
                </c:pt>
                <c:pt idx="2">
                  <c:v>Tn7::rpsU1 KsgR 1</c:v>
                </c:pt>
                <c:pt idx="3">
                  <c:v>Tn7::rpsU1 KsgR 2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31.820000000000004</c:v>
                </c:pt>
                <c:pt idx="1">
                  <c:v>15.725</c:v>
                </c:pt>
                <c:pt idx="2">
                  <c:v>17.390499999999999</c:v>
                </c:pt>
                <c:pt idx="3">
                  <c:v>15.516666666666667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Sheet1!$H$22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Sheet1!$A$23:$A$26</c:f>
              <c:strCache>
                <c:ptCount val="4"/>
                <c:pt idx="0">
                  <c:v>Tn7::rpsU1</c:v>
                </c:pt>
                <c:pt idx="1">
                  <c:v>Tn7::rpsU1 KsgR Close</c:v>
                </c:pt>
                <c:pt idx="2">
                  <c:v>Tn7::rpsU1 KsgR 1</c:v>
                </c:pt>
                <c:pt idx="3">
                  <c:v>Tn7::rpsU1 KsgR 2</c:v>
                </c:pt>
              </c:strCache>
            </c:strRef>
          </c:cat>
          <c:val>
            <c:numRef>
              <c:f>Sheet1!$H$23:$H$26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5340-AF1F-017F5B4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ax val="1.25"/>
          <c:min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114300</xdr:rowOff>
    </xdr:from>
    <xdr:to>
      <xdr:col>4</xdr:col>
      <xdr:colOff>139700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831850</xdr:colOff>
      <xdr:row>27</xdr:row>
      <xdr:rowOff>76200</xdr:rowOff>
    </xdr:from>
    <xdr:to>
      <xdr:col>5</xdr:col>
      <xdr:colOff>374650</xdr:colOff>
      <xdr:row>40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B7B63-6E8B-444D-8DE4-ED6662A2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L26"/>
  <sheetViews>
    <sheetView tabSelected="1" workbookViewId="0">
      <selection activeCell="B3" sqref="B3"/>
    </sheetView>
  </sheetViews>
  <sheetFormatPr defaultColWidth="11.19921875" defaultRowHeight="15.6" x14ac:dyDescent="0.3"/>
  <cols>
    <col min="1" max="1" width="19" customWidth="1"/>
    <col min="2" max="3" width="15.69921875" bestFit="1" customWidth="1"/>
    <col min="4" max="4" width="15.5" bestFit="1" customWidth="1"/>
    <col min="5" max="5" width="19.19921875" bestFit="1" customWidth="1"/>
    <col min="6" max="6" width="12.69921875" bestFit="1" customWidth="1"/>
    <col min="7" max="7" width="21.19921875" customWidth="1"/>
    <col min="8" max="8" width="18.699218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7</v>
      </c>
      <c r="G1" s="3" t="s">
        <v>13</v>
      </c>
      <c r="H1" s="3" t="s">
        <v>14</v>
      </c>
      <c r="I1" s="5" t="s">
        <v>15</v>
      </c>
    </row>
    <row r="2" spans="1:12" x14ac:dyDescent="0.3">
      <c r="A2" s="1" t="s">
        <v>16</v>
      </c>
      <c r="B2" s="2">
        <v>31.513999999999999</v>
      </c>
      <c r="C2" s="2">
        <v>31.818999999999999</v>
      </c>
      <c r="D2" s="2">
        <v>32.127000000000002</v>
      </c>
      <c r="E2" s="2">
        <f>AVERAGE(B2:D2)</f>
        <v>31.820000000000004</v>
      </c>
      <c r="F2" s="2">
        <f>STDEV(B2:D2)</f>
        <v>0.30650122348858733</v>
      </c>
      <c r="G2">
        <f>E2/E2</f>
        <v>1</v>
      </c>
      <c r="H2">
        <f>E$2-E2</f>
        <v>0</v>
      </c>
      <c r="I2">
        <f>F$2-F2</f>
        <v>0</v>
      </c>
    </row>
    <row r="3" spans="1:12" x14ac:dyDescent="0.3">
      <c r="A3" s="1" t="s">
        <v>17</v>
      </c>
      <c r="B3" s="2">
        <v>17.172000000000001</v>
      </c>
      <c r="C3" s="2">
        <v>14.244</v>
      </c>
      <c r="D3" s="2">
        <v>15.759</v>
      </c>
      <c r="E3" s="2">
        <f>AVERAGE(B3:D3)</f>
        <v>15.725</v>
      </c>
      <c r="F3" s="2">
        <f t="shared" ref="F3:F5" si="0">STDEV(B3:D3)</f>
        <v>1.464296076618387</v>
      </c>
      <c r="G3">
        <f>E3/E2</f>
        <v>0.49418604651162784</v>
      </c>
      <c r="H3">
        <f>E$2-E3</f>
        <v>16.095000000000006</v>
      </c>
      <c r="I3">
        <f t="shared" ref="I3:I5" si="1">F$2-F3</f>
        <v>-1.1577948531297997</v>
      </c>
    </row>
    <row r="4" spans="1:12" x14ac:dyDescent="0.3">
      <c r="A4" s="1" t="s">
        <v>18</v>
      </c>
      <c r="B4" s="2"/>
      <c r="C4" s="2">
        <v>17.260999999999999</v>
      </c>
      <c r="D4" s="2">
        <v>17.52</v>
      </c>
      <c r="E4" s="2">
        <f>AVERAGE(B4:D4)</f>
        <v>17.390499999999999</v>
      </c>
      <c r="F4" s="2">
        <f t="shared" si="0"/>
        <v>0.18314065632731605</v>
      </c>
      <c r="G4">
        <f>E4/E2</f>
        <v>0.54652734129478309</v>
      </c>
      <c r="H4">
        <f>E$2-E4</f>
        <v>14.429500000000004</v>
      </c>
      <c r="I4">
        <f t="shared" si="1"/>
        <v>0.12336056716127128</v>
      </c>
    </row>
    <row r="5" spans="1:12" x14ac:dyDescent="0.3">
      <c r="A5" s="1" t="s">
        <v>19</v>
      </c>
      <c r="B5" s="2">
        <v>16.074000000000002</v>
      </c>
      <c r="C5" s="2">
        <v>15.954000000000001</v>
      </c>
      <c r="D5" s="2">
        <v>14.522</v>
      </c>
      <c r="E5" s="2">
        <f>AVERAGE(B5:D5)</f>
        <v>15.516666666666667</v>
      </c>
      <c r="F5" s="2">
        <f t="shared" si="0"/>
        <v>0.86349367880334493</v>
      </c>
      <c r="G5">
        <f>E5/E2</f>
        <v>0.48763880159228995</v>
      </c>
      <c r="H5">
        <f t="shared" ref="H5" si="2">E$2-E5</f>
        <v>16.303333333333335</v>
      </c>
      <c r="I5">
        <f t="shared" si="1"/>
        <v>-0.55699245531475761</v>
      </c>
    </row>
    <row r="11" spans="1:12" x14ac:dyDescent="0.3">
      <c r="H11" t="s">
        <v>6</v>
      </c>
      <c r="J11" t="s">
        <v>5</v>
      </c>
      <c r="L11" t="s">
        <v>12</v>
      </c>
    </row>
    <row r="12" spans="1:12" x14ac:dyDescent="0.3">
      <c r="G12" t="s">
        <v>20</v>
      </c>
      <c r="H12">
        <f>TTEST(B2:D2,B3:D3,2,2)</f>
        <v>4.8821782998265589E-5</v>
      </c>
      <c r="J12">
        <f>E3/E2</f>
        <v>0.49418604651162784</v>
      </c>
      <c r="K12" t="s">
        <v>20</v>
      </c>
      <c r="L12">
        <f>TTEST(B2:D2,B3:D3,2,2)</f>
        <v>4.8821782998265589E-5</v>
      </c>
    </row>
    <row r="13" spans="1:12" x14ac:dyDescent="0.3">
      <c r="G13" t="s">
        <v>21</v>
      </c>
      <c r="H13">
        <f>TTEST(B3:D3,B4:D4,2,2)</f>
        <v>0.2258240098394475</v>
      </c>
      <c r="J13">
        <f>E4/E2</f>
        <v>0.54652734129478309</v>
      </c>
      <c r="K13" t="s">
        <v>22</v>
      </c>
      <c r="L13">
        <f>TTEST(B2:D2,B4:D4,2,2)</f>
        <v>1.118525455283462E-5</v>
      </c>
    </row>
    <row r="14" spans="1:12" x14ac:dyDescent="0.3">
      <c r="G14" t="s">
        <v>23</v>
      </c>
      <c r="H14">
        <f>TTEST(B4:D4,B5:D5,2,2)</f>
        <v>6.3568353055563825E-2</v>
      </c>
      <c r="J14">
        <f>E5/E2</f>
        <v>0.48763880159228995</v>
      </c>
      <c r="K14" t="s">
        <v>24</v>
      </c>
      <c r="L14">
        <f>TTEST(B2:D2,B5:D5,2,2)</f>
        <v>6.6049387899771059E-6</v>
      </c>
    </row>
    <row r="22" spans="1:9" x14ac:dyDescent="0.3">
      <c r="A22" s="1" t="s">
        <v>0</v>
      </c>
      <c r="B22" s="1" t="s">
        <v>1</v>
      </c>
      <c r="C22" s="1" t="s">
        <v>2</v>
      </c>
      <c r="D22" s="1" t="s">
        <v>3</v>
      </c>
      <c r="E22" s="3" t="s">
        <v>8</v>
      </c>
      <c r="F22" s="3" t="s">
        <v>9</v>
      </c>
      <c r="G22" s="3" t="s">
        <v>10</v>
      </c>
      <c r="H22" s="3" t="s">
        <v>11</v>
      </c>
      <c r="I22" s="3" t="s">
        <v>7</v>
      </c>
    </row>
    <row r="23" spans="1:9" x14ac:dyDescent="0.3">
      <c r="A23" s="1" t="s">
        <v>16</v>
      </c>
      <c r="B23" s="2"/>
      <c r="C23" s="2"/>
      <c r="D23" s="2"/>
      <c r="E23" t="e">
        <f>B23/B23</f>
        <v>#DIV/0!</v>
      </c>
      <c r="F23" t="e">
        <f>C23/C23</f>
        <v>#DIV/0!</v>
      </c>
      <c r="G23" t="e">
        <f>D23/D23</f>
        <v>#DIV/0!</v>
      </c>
      <c r="H23" t="e">
        <f>AVERAGE(E23:G23)</f>
        <v>#DIV/0!</v>
      </c>
      <c r="I23" t="e">
        <f>STDEV(E23:G23)</f>
        <v>#DIV/0!</v>
      </c>
    </row>
    <row r="24" spans="1:9" x14ac:dyDescent="0.3">
      <c r="A24" s="1" t="s">
        <v>17</v>
      </c>
      <c r="B24" s="2"/>
      <c r="C24" s="2"/>
      <c r="D24" s="2"/>
      <c r="E24" t="e">
        <f>B24/B23</f>
        <v>#DIV/0!</v>
      </c>
      <c r="F24" t="e">
        <f>C24/C23</f>
        <v>#DIV/0!</v>
      </c>
      <c r="G24" t="e">
        <f>D24/D23</f>
        <v>#DIV/0!</v>
      </c>
      <c r="H24" t="e">
        <f>AVERAGE(E24:G24)</f>
        <v>#DIV/0!</v>
      </c>
      <c r="I24" t="e">
        <f>STDEV(E24:G24)</f>
        <v>#DIV/0!</v>
      </c>
    </row>
    <row r="25" spans="1:9" x14ac:dyDescent="0.3">
      <c r="A25" s="1" t="s">
        <v>18</v>
      </c>
      <c r="B25" s="2"/>
      <c r="C25" s="2"/>
      <c r="D25" s="2"/>
      <c r="E25" t="e">
        <f>B25/B23</f>
        <v>#DIV/0!</v>
      </c>
      <c r="F25" t="e">
        <f>C25/C23</f>
        <v>#DIV/0!</v>
      </c>
      <c r="G25" t="e">
        <f>D25/D23</f>
        <v>#DIV/0!</v>
      </c>
      <c r="H25" t="e">
        <f>AVERAGE(E25:G25)</f>
        <v>#DIV/0!</v>
      </c>
      <c r="I25" t="e">
        <f>STDEV(E25:G25)</f>
        <v>#DIV/0!</v>
      </c>
    </row>
    <row r="26" spans="1:9" x14ac:dyDescent="0.3">
      <c r="A26" s="1" t="s">
        <v>19</v>
      </c>
      <c r="B26" s="2"/>
      <c r="C26" s="2"/>
      <c r="D26" s="2"/>
      <c r="E26" t="e">
        <f>B26/B23</f>
        <v>#DIV/0!</v>
      </c>
      <c r="F26" t="e">
        <f>C26/C23</f>
        <v>#DIV/0!</v>
      </c>
      <c r="G26" t="e">
        <f>D26/D23</f>
        <v>#DIV/0!</v>
      </c>
      <c r="H26" t="e">
        <f t="shared" ref="H26" si="3">AVERAGE(E26:G26)</f>
        <v>#DIV/0!</v>
      </c>
      <c r="I26" t="e">
        <f t="shared" ref="I26" si="4">STDEV(E26:G26)</f>
        <v>#DIV/0!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</cp:lastModifiedBy>
  <dcterms:created xsi:type="dcterms:W3CDTF">2020-12-11T19:09:07Z</dcterms:created>
  <dcterms:modified xsi:type="dcterms:W3CDTF">2021-07-20T19:55:17Z</dcterms:modified>
</cp:coreProperties>
</file>