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6AC0024F-A0CC-45BD-BC5D-AAD9B7FFA7E8}" xr6:coauthVersionLast="46" xr6:coauthVersionMax="47" xr10:uidLastSave="{00000000-0000-0000-0000-000000000000}"/>
  <bookViews>
    <workbookView xWindow="-108" yWindow="-108" windowWidth="23256" windowHeight="12576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L12" i="1"/>
  <c r="L13" i="1"/>
  <c r="F24" i="1"/>
  <c r="H12" i="1"/>
  <c r="E2" i="1"/>
  <c r="E4" i="1"/>
  <c r="H4" i="1"/>
  <c r="E3" i="1"/>
  <c r="H3" i="1"/>
  <c r="G4" i="1"/>
  <c r="G3" i="1"/>
  <c r="H14" i="1"/>
  <c r="F2" i="1"/>
  <c r="F3" i="1"/>
  <c r="I3" i="1"/>
  <c r="F4" i="1"/>
  <c r="I4" i="1"/>
  <c r="F5" i="1"/>
  <c r="I5" i="1"/>
  <c r="I2" i="1"/>
  <c r="E5" i="1"/>
  <c r="H5" i="1"/>
  <c r="H2" i="1"/>
  <c r="L14" i="1"/>
  <c r="E24" i="1"/>
  <c r="E25" i="1"/>
  <c r="F25" i="1"/>
  <c r="G25" i="1"/>
  <c r="I25" i="1"/>
  <c r="G24" i="1"/>
  <c r="I24" i="1"/>
  <c r="E23" i="1"/>
  <c r="F23" i="1"/>
  <c r="G23" i="1"/>
  <c r="H23" i="1"/>
  <c r="I23" i="1"/>
  <c r="H25" i="1"/>
  <c r="H24" i="1"/>
  <c r="E26" i="1"/>
  <c r="F26" i="1"/>
  <c r="G26" i="1"/>
  <c r="I26" i="1"/>
  <c r="H26" i="1"/>
  <c r="G2" i="1"/>
  <c r="J13" i="1"/>
  <c r="J12" i="1"/>
  <c r="G5" i="1"/>
  <c r="J14" i="1"/>
</calcChain>
</file>

<file path=xl/sharedStrings.xml><?xml version="1.0" encoding="utf-8"?>
<sst xmlns="http://schemas.openxmlformats.org/spreadsheetml/2006/main" count="35" uniqueCount="25">
  <si>
    <t>Strain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</si>
  <si>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</si>
  <si>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</si>
  <si>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</si>
  <si>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</si>
  <si>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</si>
  <si>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</si>
  <si>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</si>
  <si>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1</t>
  </si>
  <si>
    <t>Fold Change 2</t>
  </si>
  <si>
    <t>Fold Change 3</t>
  </si>
  <si>
    <t>Average Fold Change</t>
  </si>
  <si>
    <t>t test</t>
  </si>
  <si>
    <t>Fold Change from rpsU1</t>
  </si>
  <si>
    <t>mm Different from rpsU1</t>
  </si>
  <si>
    <t>Std Dev different from rpsU1</t>
  </si>
  <si>
    <t>Tn7::rpsU1</t>
  </si>
  <si>
    <t>Tn7::rpsU1 KsgR Close</t>
  </si>
  <si>
    <t>Tn7::rpsU1 KsgR 1</t>
  </si>
  <si>
    <t>Tn7::rpsU1 KsgR 2</t>
  </si>
  <si>
    <t>Tn7::rpsU1 vs. Tn7::rpsU1 ksgR Close</t>
  </si>
  <si>
    <t>Tn7::rpsU1 ksgR Close vs. Tn7::rpsU1 ksgR1</t>
  </si>
  <si>
    <t>Tn7::rpsU1 vs. Tn7::rpsU1 ksgR1</t>
  </si>
  <si>
    <t>Tn7::rpsU1 ksgR1 vs. Tn7::rpsU1 ksgR2</t>
  </si>
  <si>
    <t>Tn7::rpsU1 vs. Tn7::rpsU1 ksgR2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</si>
</sst>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0.66149250436670448</c:v>
                  </c:pt>
                  <c:pt idx="1">
                    <c:v>0.53954517883120801</c:v>
                  </c:pt>
                  <c:pt idx="2">
                    <c:v>1.2299765580421993</c:v>
                  </c:pt>
                  <c:pt idx="3">
                    <c:v>0.9557302618068213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0.66149250436670448</c:v>
                  </c:pt>
                  <c:pt idx="1">
                    <c:v>0.53954517883120801</c:v>
                  </c:pt>
                  <c:pt idx="2">
                    <c:v>1.2299765580421993</c:v>
                  </c:pt>
                  <c:pt idx="3">
                    <c:v>0.9557302618068213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Tn7::rpsU1</c:v>
                </c:pt>
                <c:pt idx="1">
                  <c:v>Tn7::rpsU1 KsgR Close</c:v>
                </c:pt>
                <c:pt idx="2">
                  <c:v>Tn7::rpsU1 KsgR 1</c:v>
                </c:pt>
                <c:pt idx="3">
                  <c:v>Tn7::rpsU1 KsgR 2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33.938333333333333</c:v>
                </c:pt>
                <c:pt idx="1">
                  <c:v>16.852999999999998</c:v>
                </c:pt>
                <c:pt idx="2">
                  <c:v>18.661666666666669</c:v>
                </c:pt>
                <c:pt idx="3">
                  <c:v>18.018333333333334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2.2458196152462813E-2</c:v>
                  </c:pt>
                  <c:pt idx="2">
                    <c:v>4.0151313547371954E-2</c:v>
                  </c:pt>
                  <c:pt idx="3">
                    <c:v>3.4991460318786319E-2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2.2458196152462813E-2</c:v>
                  </c:pt>
                  <c:pt idx="2">
                    <c:v>4.0151313547371954E-2</c:v>
                  </c:pt>
                  <c:pt idx="3">
                    <c:v>3.4991460318786319E-2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Tn7::rpsU1</c:v>
                </c:pt>
                <c:pt idx="1">
                  <c:v>Tn7::rpsU1 KsgR Close</c:v>
                </c:pt>
                <c:pt idx="2">
                  <c:v>Tn7::rpsU1 KsgR 1</c:v>
                </c:pt>
                <c:pt idx="3">
                  <c:v>Tn7::rpsU1 KsgR 2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0.49680423337049207</c:v>
                </c:pt>
                <c:pt idx="2">
                  <c:v>0.5501139567968395</c:v>
                </c:pt>
                <c:pt idx="3">
                  <c:v>0.5312402883150974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27</xdr:row>
      <xdr:rowOff>76200</xdr:rowOff>
    </xdr:from>
    <xdr:to>
      <xdr:col>5</xdr:col>
      <xdr:colOff>374650</xdr:colOff>
      <xdr:row>40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G13" sqref="G13"/>
    </sheetView>
  </sheetViews>
  <sheetFormatPr defaultColWidth="11.19921875" defaultRowHeight="15.6" x14ac:dyDescent="0.3"/>
  <cols>
    <col min="1" max="1" width="19" customWidth="1"/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21.19921875" customWidth="1"/>
    <col min="8" max="8" width="18.6992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7</v>
      </c>
      <c r="G1" s="3" t="s">
        <v>13</v>
      </c>
      <c r="H1" s="3" t="s">
        <v>14</v>
      </c>
      <c r="I1" s="5" t="s">
        <v>15</v>
      </c>
    </row>
    <row r="2" spans="1:12" x14ac:dyDescent="0.3">
      <c r="A2" s="1" t="s">
        <v>16</v>
      </c>
      <c r="B2" s="2">
        <v>34.031999999999996</v>
      </c>
      <c r="C2" s="2">
        <v>34.548000000000002</v>
      </c>
      <c r="D2" s="2">
        <v>33.234999999999999</v>
      </c>
      <c r="E2" s="2">
        <f>AVERAGE(B2:D2)</f>
        <v>33.938333333333333</v>
      </c>
      <c r="F2" s="2">
        <f>STDEV(B2:D2)</f>
        <v>0.66149250436670448</v>
      </c>
      <c r="G2">
        <f>E2/E2</f>
        <v>1</v>
      </c>
      <c r="H2">
        <f>E$2-E2</f>
        <v>0</v>
      </c>
      <c r="I2">
        <f>F$2-F2</f>
        <v>0</v>
      </c>
    </row>
    <row r="3" spans="1:12" x14ac:dyDescent="0.3">
      <c r="A3" s="1" t="s">
        <v>17</v>
      </c>
      <c r="B3" s="2">
        <v>16.273</v>
      </c>
      <c r="C3" s="2">
        <v>16.946000000000002</v>
      </c>
      <c r="D3" s="2">
        <v>17.34</v>
      </c>
      <c r="E3" s="2">
        <f>AVERAGE(B3:D3)</f>
        <v>16.852999999999998</v>
      </c>
      <c r="F3" s="2">
        <f t="shared" ref="F3:F5" si="0">STDEV(B3:D3)</f>
        <v>0.53954517883120801</v>
      </c>
      <c r="G3">
        <f>E3/E2</f>
        <v>0.49657712517801889</v>
      </c>
      <c r="H3">
        <f>E$2-E3</f>
        <v>17.085333333333335</v>
      </c>
      <c r="I3">
        <f t="shared" ref="I3:I5" si="1">F$2-F3</f>
        <v>0.12194732553549648</v>
      </c>
    </row>
    <row r="4" spans="1:12" x14ac:dyDescent="0.3">
      <c r="A4" s="1" t="s">
        <v>18</v>
      </c>
      <c r="B4" s="2">
        <v>17.247</v>
      </c>
      <c r="C4" s="2">
        <v>19.260000000000002</v>
      </c>
      <c r="D4" s="2">
        <v>19.478000000000002</v>
      </c>
      <c r="E4" s="2">
        <f>AVERAGE(B4:D4)</f>
        <v>18.661666666666669</v>
      </c>
      <c r="F4" s="2">
        <f t="shared" si="0"/>
        <v>1.2299765580421993</v>
      </c>
      <c r="G4">
        <f>E4/E2</f>
        <v>0.54986986200461629</v>
      </c>
      <c r="H4">
        <f>E$2-E4</f>
        <v>15.276666666666664</v>
      </c>
      <c r="I4">
        <f t="shared" si="1"/>
        <v>-0.56848405367549482</v>
      </c>
    </row>
    <row r="5" spans="1:12" x14ac:dyDescent="0.3">
      <c r="A5" s="1" t="s">
        <v>19</v>
      </c>
      <c r="B5" s="2">
        <v>17.007999999999999</v>
      </c>
      <c r="C5" s="2">
        <v>18.138999999999999</v>
      </c>
      <c r="D5" s="2">
        <v>18.908000000000001</v>
      </c>
      <c r="E5" s="2">
        <f>AVERAGE(B5:D5)</f>
        <v>18.018333333333334</v>
      </c>
      <c r="F5" s="2">
        <f t="shared" si="0"/>
        <v>0.9557302618068213</v>
      </c>
      <c r="G5">
        <f>E5/E2</f>
        <v>0.53091391248833675</v>
      </c>
      <c r="H5">
        <f t="shared" ref="H5" si="2">E$2-E5</f>
        <v>15.919999999999998</v>
      </c>
      <c r="I5">
        <f t="shared" si="1"/>
        <v>-0.29423775744011682</v>
      </c>
    </row>
    <row r="11" spans="1:12" x14ac:dyDescent="0.3">
      <c r="H11" t="s">
        <v>6</v>
      </c>
      <c r="J11" t="s">
        <v>5</v>
      </c>
      <c r="L11" t="s">
        <v>12</v>
      </c>
    </row>
    <row r="12" spans="1:12" x14ac:dyDescent="0.3">
      <c r="G12" t="s">
        <v>20</v>
      </c>
      <c r="H12">
        <f>TTEST(B2:D2,B3:D3,2,2)</f>
        <v>4.1312825218956155E-6</v>
      </c>
      <c r="J12">
        <f>E3/E2</f>
        <v>0.49657712517801889</v>
      </c>
      <c r="K12" t="s">
        <v>20</v>
      </c>
      <c r="L12">
        <f>TTEST(B2:D2,B3:D3,2,2)</f>
        <v>4.1312825218956155E-6</v>
      </c>
    </row>
    <row r="13" spans="1:12" x14ac:dyDescent="0.3">
      <c r="G13" t="s">
        <v>21</v>
      </c>
      <c r="H13">
        <f>TTEST(B3:D3,B4:D4,2,2)</f>
        <v>8.0039658102060374E-2</v>
      </c>
      <c r="J13">
        <f>E4/E2</f>
        <v>0.54986986200461629</v>
      </c>
      <c r="K13" t="s">
        <v>22</v>
      </c>
      <c r="L13">
        <f>TTEST(B2:D2,B4:D4,2,2)</f>
        <v>4.5711482193592289E-5</v>
      </c>
    </row>
    <row r="14" spans="1:12" x14ac:dyDescent="0.3">
      <c r="G14" t="s">
        <v>23</v>
      </c>
      <c r="H14">
        <f>TTEST(B4:D4,B5:D5,2,2)</f>
        <v>0.51391954030440157</v>
      </c>
      <c r="J14">
        <f>E5/E2</f>
        <v>0.53091391248833675</v>
      </c>
      <c r="K14" t="s">
        <v>24</v>
      </c>
      <c r="L14">
        <f>TTEST(B2:D2,B5:D5,2,2)</f>
        <v>1.8720414602474647E-5</v>
      </c>
    </row>
    <row r="22" spans="1:9" x14ac:dyDescent="0.3">
      <c r="A22" s="1" t="s">
        <v>0</v>
      </c>
      <c r="B22" s="1" t="s">
        <v>1</v>
      </c>
      <c r="C22" s="1" t="s">
        <v>2</v>
      </c>
      <c r="D22" s="1" t="s">
        <v>3</v>
      </c>
      <c r="E22" s="3" t="s">
        <v>8</v>
      </c>
      <c r="F22" s="3" t="s">
        <v>9</v>
      </c>
      <c r="G22" s="3" t="s">
        <v>10</v>
      </c>
      <c r="H22" s="3" t="s">
        <v>11</v>
      </c>
      <c r="I22" s="3" t="s">
        <v>7</v>
      </c>
    </row>
    <row r="23" spans="1:9" x14ac:dyDescent="0.3">
      <c r="A23" s="1" t="s">
        <v>16</v>
      </c>
      <c r="B23" s="2">
        <v>34.031999999999996</v>
      </c>
      <c r="C23" s="2">
        <v>34.548000000000002</v>
      </c>
      <c r="D23" s="2">
        <v>33.234999999999999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3">
      <c r="A24" s="1" t="s">
        <v>17</v>
      </c>
      <c r="B24" s="2">
        <v>16.273</v>
      </c>
      <c r="C24" s="2">
        <v>16.946000000000002</v>
      </c>
      <c r="D24" s="2">
        <v>17.34</v>
      </c>
      <c r="E24">
        <f>B24/B23</f>
        <v>0.47816760695815708</v>
      </c>
      <c r="F24">
        <f>C24/C23</f>
        <v>0.49050596271853653</v>
      </c>
      <c r="G24">
        <f>D24/D23</f>
        <v>0.52173913043478259</v>
      </c>
      <c r="H24">
        <f>AVERAGE(E24:G24)</f>
        <v>0.49680423337049207</v>
      </c>
      <c r="I24">
        <f>STDEV(E24:G24)</f>
        <v>2.2458196152462813E-2</v>
      </c>
    </row>
    <row r="25" spans="1:9" x14ac:dyDescent="0.3">
      <c r="A25" s="1" t="s">
        <v>18</v>
      </c>
      <c r="B25" s="2">
        <v>17.247</v>
      </c>
      <c r="C25" s="2">
        <v>19.260000000000002</v>
      </c>
      <c r="D25" s="2">
        <v>19.478000000000002</v>
      </c>
      <c r="E25">
        <f>B25/B23</f>
        <v>0.50678772919605086</v>
      </c>
      <c r="F25">
        <f>C25/C23</f>
        <v>0.55748523792983673</v>
      </c>
      <c r="G25">
        <f>D25/D23</f>
        <v>0.58606890326463068</v>
      </c>
      <c r="H25">
        <f>AVERAGE(E25:G25)</f>
        <v>0.5501139567968395</v>
      </c>
      <c r="I25">
        <f>STDEV(E25:G25)</f>
        <v>4.0151313547371954E-2</v>
      </c>
    </row>
    <row r="26" spans="1:9" x14ac:dyDescent="0.3">
      <c r="A26" s="1" t="s">
        <v>19</v>
      </c>
      <c r="B26" s="2">
        <v>17.007999999999999</v>
      </c>
      <c r="C26" s="2">
        <v>18.138999999999999</v>
      </c>
      <c r="D26" s="2">
        <v>18.908000000000001</v>
      </c>
      <c r="E26">
        <f>B26/B23</f>
        <v>0.4997649271274095</v>
      </c>
      <c r="F26">
        <f>C26/C23</f>
        <v>0.52503762880629845</v>
      </c>
      <c r="G26">
        <f>D26/D23</f>
        <v>0.56891830901158424</v>
      </c>
      <c r="H26">
        <f t="shared" ref="H26" si="3">AVERAGE(E26:G26)</f>
        <v>0.5312402883150974</v>
      </c>
      <c r="I26">
        <f t="shared" ref="I26" si="4">STDEV(E26:G26)</f>
        <v>3.4991460318786319E-2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2021-07-06T15:08:04Z</dcterms:modified>
</cp:coreProperties>
</file>