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FE98EC63-0801-E64C-BE19-3F704FFCEF73}" xr6:coauthVersionLast="47" xr6:coauthVersionMax="47" xr10:uidLastSave="{00000000-0000-0000-0000-000000000000}"/>
  <bookViews>
    <workbookView xWindow="0" yWindow="500" windowWidth="23260" windowHeight="1258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F22" i="1"/>
  <c r="H11" i="1"/>
  <c r="E2" i="1"/>
  <c r="E4" i="1"/>
  <c r="H4" i="1"/>
  <c r="E3" i="1"/>
  <c r="H3" i="1"/>
  <c r="G4" i="1"/>
  <c r="G3" i="1"/>
  <c r="L12" i="1"/>
  <c r="L11" i="1"/>
  <c r="F2" i="1"/>
  <c r="F3" i="1"/>
  <c r="I3" i="1"/>
  <c r="F4" i="1"/>
  <c r="I4" i="1"/>
  <c r="I2" i="1"/>
  <c r="H2" i="1"/>
  <c r="E22" i="1"/>
  <c r="E23" i="1"/>
  <c r="F23" i="1"/>
  <c r="G23" i="1"/>
  <c r="I23" i="1"/>
  <c r="G22" i="1"/>
  <c r="I22" i="1"/>
  <c r="E21" i="1"/>
  <c r="F21" i="1"/>
  <c r="G21" i="1"/>
  <c r="H21" i="1"/>
  <c r="I21" i="1"/>
  <c r="H23" i="1"/>
  <c r="H22" i="1"/>
  <c r="G2" i="1"/>
  <c r="J12" i="1"/>
  <c r="J11" i="1"/>
</calcChain>
</file>

<file path=xl/sharedStrings.xml><?xml version="1.0" encoding="utf-8"?>
<sst xmlns="http://schemas.openxmlformats.org/spreadsheetml/2006/main" count="31" uniqueCount="22">
  <si>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</si>
  <si>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</si>
  <si>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</si>
  <si>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</si>
  <si>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</si>
  <si>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</si>
  <si>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</si>
  <si>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</si>
  <si>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</si>
  <si>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</si>
  <si>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</si>
  <si>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</si>
  <si>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</si>
  <si>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LVS</t>
  </si>
  <si>
    <t>LVS KsgR1</t>
  </si>
  <si>
    <t>LVS KsgR2</t>
  </si>
  <si>
    <t>Fold Change from LVS</t>
  </si>
  <si>
    <t>mm Different from LVS</t>
  </si>
  <si>
    <t>Std Dev different from LVS</t>
  </si>
  <si>
    <t>LVS vs LVS KsgR1</t>
  </si>
  <si>
    <t>LVS KsgR1 vs LVS KsgR2</t>
  </si>
  <si>
    <t>LVS vs LVS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</si>
</sst>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Sheet1!$F$2:$F$4</c:f>
                <c:numCache>
                  <c:formatCode>General</c:formatCode>
                  <c:ptCount val="3"/>
                  <c:pt idx="0">
                    <c:v>0.77722219045349694</c:v>
                  </c:pt>
                  <c:pt idx="1">
                    <c:v>0.77800664093138372</c:v>
                  </c:pt>
                  <c:pt idx="2">
                    <c:v>1.09884226954251</c:v>
                  </c:pt>
                </c:numCache>
              </c:numRef>
            </c:plus>
            <c:minus>
              <c:numRef>
                <c:f>Sheet1!$F$2:$F$4</c:f>
                <c:numCache>
                  <c:formatCode>General</c:formatCode>
                  <c:ptCount val="3"/>
                  <c:pt idx="0">
                    <c:v>0.77722219045349694</c:v>
                  </c:pt>
                  <c:pt idx="1">
                    <c:v>0.77800664093138372</c:v>
                  </c:pt>
                  <c:pt idx="2">
                    <c:v>1.09884226954251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LVS</c:v>
                </c:pt>
                <c:pt idx="1">
                  <c:v>LVS KsgR1</c:v>
                </c:pt>
                <c:pt idx="2">
                  <c:v>LVS KsgR2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36.972666666666669</c:v>
                </c:pt>
                <c:pt idx="1">
                  <c:v>24.356333333333328</c:v>
                </c:pt>
                <c:pt idx="2">
                  <c:v>21.930666666666667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Sheet1!$H$20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Sheet1!$I$21:$I$23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2.9402055524971722E-2</c:v>
                  </c:pt>
                  <c:pt idx="2">
                    <c:v>4.1129081724907958E-2</c:v>
                  </c:pt>
                </c:numCache>
              </c:numRef>
            </c:plus>
            <c:minus>
              <c:numRef>
                <c:f>Sheet1!$I$21:$I$23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2.9402055524971722E-2</c:v>
                  </c:pt>
                  <c:pt idx="2">
                    <c:v>4.1129081724907958E-2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Sheet1!$A$21:$A$23</c:f>
              <c:strCache>
                <c:ptCount val="3"/>
                <c:pt idx="0">
                  <c:v>LVS</c:v>
                </c:pt>
                <c:pt idx="1">
                  <c:v>LVS KsgR1</c:v>
                </c:pt>
                <c:pt idx="2">
                  <c:v>LVS KsgR2</c:v>
                </c:pt>
              </c:strCache>
            </c:strRef>
          </c:cat>
          <c:val>
            <c:numRef>
              <c:f>Sheet1!$H$21:$H$23</c:f>
              <c:numCache>
                <c:formatCode>General</c:formatCode>
                <c:ptCount val="3"/>
                <c:pt idx="0">
                  <c:v>1</c:v>
                </c:pt>
                <c:pt idx="1">
                  <c:v>0.6590754160482617</c:v>
                </c:pt>
                <c:pt idx="2">
                  <c:v>0.59369640641961274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114300</xdr:rowOff>
    </xdr:from>
    <xdr:to>
      <xdr:col>4</xdr:col>
      <xdr:colOff>139700</xdr:colOff>
      <xdr:row>17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24</xdr:row>
      <xdr:rowOff>76200</xdr:rowOff>
    </xdr:from>
    <xdr:to>
      <xdr:col>5</xdr:col>
      <xdr:colOff>374650</xdr:colOff>
      <xdr:row>37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3"/>
  <sheetViews>
    <sheetView tabSelected="1" topLeftCell="A11" workbookViewId="0">
      <selection activeCell="F17" sqref="F17"/>
    </sheetView>
  </sheetViews>
  <sheetFormatPr baseColWidth="10" defaultColWidth="11.1640625" defaultRowHeight="16" x14ac:dyDescent="0.2"/>
  <cols>
    <col min="1" max="1" width="19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21.1640625" customWidth="1"/>
    <col min="8" max="8" width="18.66406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16</v>
      </c>
      <c r="H1" s="3" t="s">
        <v>17</v>
      </c>
      <c r="I1" s="5" t="s">
        <v>18</v>
      </c>
    </row>
    <row r="2" spans="1:12" x14ac:dyDescent="0.2">
      <c r="A2" s="1" t="s">
        <v>13</v>
      </c>
      <c r="B2" s="2">
        <v>37.302</v>
      </c>
      <c r="C2" s="2">
        <v>36.085000000000001</v>
      </c>
      <c r="D2" s="2">
        <v>37.530999999999999</v>
      </c>
      <c r="E2" s="2">
        <f>AVERAGE(B2:D2)</f>
        <v>36.972666666666669</v>
      </c>
      <c r="F2" s="2">
        <f>STDEV(B2:D2)</f>
        <v>0.77722219045349694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14</v>
      </c>
      <c r="B3" s="2">
        <v>23.457999999999998</v>
      </c>
      <c r="C3" s="2">
        <v>24.812000000000001</v>
      </c>
      <c r="D3" s="2">
        <v>24.798999999999999</v>
      </c>
      <c r="E3" s="2">
        <f>AVERAGE(B3:D3)</f>
        <v>24.356333333333328</v>
      </c>
      <c r="F3" s="2">
        <f t="shared" ref="F3:F4" si="0">STDEV(B3:D3)</f>
        <v>0.77800664093138372</v>
      </c>
      <c r="G3">
        <f>E3/E2</f>
        <v>0.65876593519536941</v>
      </c>
      <c r="H3">
        <f>E$2-E3</f>
        <v>12.616333333333341</v>
      </c>
      <c r="I3">
        <f t="shared" ref="I3:I4" si="1">F$2-F3</f>
        <v>-7.844504778867778E-4</v>
      </c>
    </row>
    <row r="4" spans="1:12" x14ac:dyDescent="0.2">
      <c r="A4" s="1" t="s">
        <v>15</v>
      </c>
      <c r="B4" s="2">
        <v>22.135000000000002</v>
      </c>
      <c r="C4" s="2">
        <v>22.913</v>
      </c>
      <c r="D4" s="2">
        <v>20.744</v>
      </c>
      <c r="E4" s="2">
        <f>AVERAGE(B4:D4)</f>
        <v>21.930666666666667</v>
      </c>
      <c r="F4" s="2">
        <f t="shared" si="0"/>
        <v>1.09884226954251</v>
      </c>
      <c r="G4">
        <f>E4/E2</f>
        <v>0.59315891018590305</v>
      </c>
      <c r="H4">
        <f>E$2-E4</f>
        <v>15.042000000000002</v>
      </c>
      <c r="I4">
        <f t="shared" si="1"/>
        <v>-0.32162007908901302</v>
      </c>
    </row>
    <row r="10" spans="1:12" x14ac:dyDescent="0.2">
      <c r="H10" t="s">
        <v>6</v>
      </c>
      <c r="J10" t="s">
        <v>5</v>
      </c>
      <c r="L10" t="s">
        <v>12</v>
      </c>
    </row>
    <row r="11" spans="1:12" x14ac:dyDescent="0.2">
      <c r="G11" t="s">
        <v>19</v>
      </c>
      <c r="H11">
        <f>TTEST(B2:D2,B3:D3,2,2)</f>
        <v>3.7843927491274365E-5</v>
      </c>
      <c r="J11">
        <f>E3/E2</f>
        <v>0.65876593519536941</v>
      </c>
      <c r="K11" t="s">
        <v>19</v>
      </c>
      <c r="L11">
        <f>TTEST(B2:D2,B3:D3,2,2)</f>
        <v>3.7843927491274365E-5</v>
      </c>
    </row>
    <row r="12" spans="1:12" x14ac:dyDescent="0.2">
      <c r="G12" t="s">
        <v>20</v>
      </c>
      <c r="H12">
        <f>TTEST(B3:D3,B4:D4,2,2)</f>
        <v>3.5509769019977121E-2</v>
      </c>
      <c r="J12">
        <f>E4/E2</f>
        <v>0.59315891018590305</v>
      </c>
      <c r="K12" t="s">
        <v>21</v>
      </c>
      <c r="L12">
        <f>TTEST(B2:D2,B4:D4,2,2)</f>
        <v>4.1984517481281008E-5</v>
      </c>
    </row>
    <row r="20" spans="1:9" x14ac:dyDescent="0.2">
      <c r="A20" s="1" t="s">
        <v>0</v>
      </c>
      <c r="B20" s="1" t="s">
        <v>1</v>
      </c>
      <c r="C20" s="1" t="s">
        <v>2</v>
      </c>
      <c r="D20" s="1" t="s">
        <v>3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7</v>
      </c>
    </row>
    <row r="21" spans="1:9" x14ac:dyDescent="0.2">
      <c r="A21" s="1" t="s">
        <v>13</v>
      </c>
      <c r="B21" s="2">
        <v>37.302</v>
      </c>
      <c r="C21" s="2">
        <v>36.085000000000001</v>
      </c>
      <c r="D21" s="2">
        <v>37.530999999999999</v>
      </c>
      <c r="E21">
        <f>B21/B21</f>
        <v>1</v>
      </c>
      <c r="F21">
        <f>C21/C21</f>
        <v>1</v>
      </c>
      <c r="G21">
        <f>D21/D21</f>
        <v>1</v>
      </c>
      <c r="H21">
        <f>AVERAGE(E21:G21)</f>
        <v>1</v>
      </c>
      <c r="I21">
        <f>STDEV(E21:G21)</f>
        <v>0</v>
      </c>
    </row>
    <row r="22" spans="1:9" x14ac:dyDescent="0.2">
      <c r="A22" s="1" t="s">
        <v>14</v>
      </c>
      <c r="B22" s="2">
        <v>23.457999999999998</v>
      </c>
      <c r="C22" s="2">
        <v>24.812000000000001</v>
      </c>
      <c r="D22" s="2">
        <v>24.798999999999999</v>
      </c>
      <c r="E22">
        <f>B22/B21</f>
        <v>0.62886708487480558</v>
      </c>
      <c r="F22">
        <f>C22/C21</f>
        <v>0.68759872523209087</v>
      </c>
      <c r="G22">
        <f>D22/D21</f>
        <v>0.66076043803788864</v>
      </c>
      <c r="H22">
        <f>AVERAGE(E22:G22)</f>
        <v>0.6590754160482617</v>
      </c>
      <c r="I22">
        <f>STDEV(E22:G22)</f>
        <v>2.9402055524971722E-2</v>
      </c>
    </row>
    <row r="23" spans="1:9" x14ac:dyDescent="0.2">
      <c r="A23" s="1" t="s">
        <v>15</v>
      </c>
      <c r="B23" s="2">
        <v>22.135000000000002</v>
      </c>
      <c r="C23" s="2">
        <v>22.913</v>
      </c>
      <c r="D23" s="2">
        <v>20.744</v>
      </c>
      <c r="E23">
        <f>B23/B21</f>
        <v>0.59339981770414463</v>
      </c>
      <c r="F23">
        <f>C23/C21</f>
        <v>0.63497298046279615</v>
      </c>
      <c r="G23">
        <f>D23/D21</f>
        <v>0.55271642109189734</v>
      </c>
      <c r="H23">
        <f>AVERAGE(E23:G23)</f>
        <v>0.59369640641961274</v>
      </c>
      <c r="I23">
        <f>STDEV(E23:G23)</f>
        <v>4.1129081724907958E-2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2021-07-01T19:11:03Z</dcterms:modified>
</cp:coreProperties>
</file>