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Oli Horyn/"/>
    </mc:Choice>
  </mc:AlternateContent>
  <xr:revisionPtr revIDLastSave="0" documentId="13_ncr:1_{C94B304F-1FFE-A14E-BA1C-51A7227082D7}" xr6:coauthVersionLast="47" xr6:coauthVersionMax="47" xr10:uidLastSave="{00000000-0000-0000-0000-000000000000}"/>
  <bookViews>
    <workbookView xWindow="240" yWindow="460" windowWidth="33700" windowHeight="14060" xr2:uid="{0AB0EBE7-6204-2C4D-85EF-653C39EA3D7F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" i="1" l="1"/>
  <c r="I3" i="1"/>
  <c r="H4" i="1"/>
  <c r="I4" i="1"/>
  <c r="H5" i="1"/>
  <c r="I5" i="1"/>
  <c r="I2" i="1"/>
  <c r="H2" i="1"/>
  <c r="L14" i="1"/>
  <c r="L13" i="1"/>
  <c r="E24" i="1"/>
  <c r="F2" i="1"/>
  <c r="I25" i="1"/>
  <c r="I24" i="1"/>
  <c r="L12" i="1"/>
  <c r="H14" i="1"/>
  <c r="H13" i="1"/>
  <c r="H12" i="1"/>
  <c r="F24" i="1"/>
  <c r="G24" i="1"/>
  <c r="E23" i="1"/>
  <c r="F23" i="1"/>
  <c r="G23" i="1"/>
  <c r="H23" i="1"/>
  <c r="I23" i="1"/>
  <c r="E25" i="1"/>
  <c r="F25" i="1"/>
  <c r="G25" i="1"/>
  <c r="H25" i="1"/>
  <c r="H24" i="1"/>
  <c r="E5" i="1"/>
  <c r="E4" i="1"/>
  <c r="E3" i="1"/>
  <c r="E2" i="1"/>
  <c r="E26" i="1"/>
  <c r="F26" i="1"/>
  <c r="G26" i="1"/>
  <c r="I26" i="1"/>
  <c r="H26" i="1"/>
  <c r="F3" i="1"/>
  <c r="F4" i="1"/>
  <c r="F5" i="1"/>
  <c r="G2" i="1"/>
  <c r="J13" i="1"/>
  <c r="G4" i="1"/>
  <c r="G3" i="1"/>
  <c r="J12" i="1"/>
  <c r="G5" i="1"/>
  <c r="J14" i="1"/>
</calcChain>
</file>

<file path=xl/sharedStrings.xml><?xml version="1.0" encoding="utf-8"?>
<sst xmlns="http://schemas.openxmlformats.org/spreadsheetml/2006/main" count="35" uniqueCount="26">
  <si>
    <t>Strain</t>
  </si>
  <si>
    <t>LVS</t>
  </si>
  <si>
    <t>Tn7::rpsu1</t>
  </si>
  <si>
    <t>Tn7::rpsu2</t>
  </si>
  <si>
    <t>Tn7::rpsu3</t>
  </si>
  <si>
    <t>Rep 1 Zone (mm)</t>
  </si>
  <si>
    <t>Rep 2 Zone (mm)</t>
  </si>
  <si>
    <t>Rep 3 Zone (mm)</t>
  </si>
  <si>
    <t>Average of Replicates</t>
  </si>
  <si>
    <t>Fold Change</t>
  </si>
  <si>
    <t>t Test</t>
  </si>
  <si>
    <t>Std Dev</t>
  </si>
  <si>
    <t>Fold Change from LVS</t>
  </si>
  <si>
    <t>Fold Change 1</t>
  </si>
  <si>
    <t>Fold Change 2</t>
  </si>
  <si>
    <t>Fold Change 3</t>
  </si>
  <si>
    <t>Average Fold Change</t>
  </si>
  <si>
    <t>t test</t>
  </si>
  <si>
    <t>LVS vs. Tn7::RpsU1</t>
  </si>
  <si>
    <t>Tn7::RpsU2 vs. Tn7::RpsU3</t>
  </si>
  <si>
    <t>Tn7::RpsU1 vs. Tn7::RpsU2</t>
  </si>
  <si>
    <t>LVS vs Tn7::rpsU1</t>
  </si>
  <si>
    <t>LVS vs Tn7::rpsU2</t>
  </si>
  <si>
    <t>LVS vs Tn7::rpsU3</t>
  </si>
  <si>
    <t>mm Different from LVS</t>
  </si>
  <si>
    <t>Std Dev different from LVS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</si>
</sst>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2" xfId="0" applyFont="1" applyFill="1" applyBorder="1"/>
    <xf numFmtId="0" fontId="1" fillId="0" borderId="1" xfId="0" applyFont="1" applyFill="1" applyBorder="1"/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Zone Diameter:</a:t>
            </a:r>
            <a:r>
              <a:rPr lang="en-US" baseline="0"/>
              <a:t> Avaerage of Replicates (mm) for Kasugamycin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Average of Replicates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Sheet1!$F$2:$F$5</c:f>
                <c:numCache>
                  <c:formatCode>General</c:formatCode>
                  <c:ptCount val="4"/>
                  <c:pt idx="0">
                    <c:v>1.8316780102772789</c:v>
                  </c:pt>
                  <c:pt idx="1">
                    <c:v>1.4054622015550622</c:v>
                  </c:pt>
                  <c:pt idx="2">
                    <c:v>1.42658788723303</c:v>
                  </c:pt>
                  <c:pt idx="3">
                    <c:v>1.1956961709955141</c:v>
                  </c:pt>
                </c:numCache>
              </c:numRef>
            </c:plus>
            <c:minus>
              <c:numRef>
                <c:f>Sheet1!$F$2:$F$5</c:f>
                <c:numCache>
                  <c:formatCode>General</c:formatCode>
                  <c:ptCount val="4"/>
                  <c:pt idx="0">
                    <c:v>1.8316780102772789</c:v>
                  </c:pt>
                  <c:pt idx="1">
                    <c:v>1.4054622015550622</c:v>
                  </c:pt>
                  <c:pt idx="2">
                    <c:v>1.42658788723303</c:v>
                  </c:pt>
                  <c:pt idx="3">
                    <c:v>1.1956961709955141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Sheet1!$A$2:$A$5</c:f>
              <c:strCache>
                <c:ptCount val="4"/>
                <c:pt idx="0">
                  <c:v>LVS</c:v>
                </c:pt>
                <c:pt idx="1">
                  <c:v>Tn7::rpsu1</c:v>
                </c:pt>
                <c:pt idx="2">
                  <c:v>Tn7::rpsu2</c:v>
                </c:pt>
                <c:pt idx="3">
                  <c:v>Tn7::rpsu3</c:v>
                </c:pt>
              </c:strCache>
            </c:strRef>
          </c:cat>
          <c:val>
            <c:numRef>
              <c:f>Sheet1!$E$2:$E$5</c:f>
              <c:numCache>
                <c:formatCode>General</c:formatCode>
                <c:ptCount val="4"/>
                <c:pt idx="0">
                  <c:v>29.707666666666665</c:v>
                </c:pt>
                <c:pt idx="1">
                  <c:v>25.430000000000003</c:v>
                </c:pt>
                <c:pt idx="2">
                  <c:v>27.391999999999999</c:v>
                </c:pt>
                <c:pt idx="3">
                  <c:v>32.74433333333333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EE-2443-BFDF-C9E33DBE1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5498352"/>
        <c:axId val="365576992"/>
      </c:barChart>
      <c:catAx>
        <c:axId val="365498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Strain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576992"/>
        <c:crosses val="autoZero"/>
        <c:auto val="1"/>
        <c:lblAlgn val="ctr"/>
        <c:lblOffset val="100"/>
        <c:noMultiLvlLbl val="0"/>
      </c:catAx>
      <c:valAx>
        <c:axId val="36557699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Diameter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498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Fold Change (log2)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Sheet1!$H$22</c:f>
              <c:strCache>
                <c:ptCount val="1"/>
                <c:pt idx="0">
                  <c:v>Average Fold Change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Sheet1!$I$23:$I$26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4.0401195597494131E-2</c:v>
                  </c:pt>
                  <c:pt idx="2">
                    <c:v>9.2495651652868618E-2</c:v>
                  </c:pt>
                  <c:pt idx="3">
                    <c:v>0.10245932369349607</c:v>
                  </c:pt>
                </c:numCache>
              </c:numRef>
            </c:plus>
            <c:minus>
              <c:numRef>
                <c:f>Sheet1!$I$23:$I$26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4.0401195597494131E-2</c:v>
                  </c:pt>
                  <c:pt idx="2">
                    <c:v>9.2495651652868618E-2</c:v>
                  </c:pt>
                  <c:pt idx="3">
                    <c:v>0.10245932369349607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Sheet1!$A$23:$A$26</c:f>
              <c:strCache>
                <c:ptCount val="4"/>
                <c:pt idx="0">
                  <c:v>LVS</c:v>
                </c:pt>
                <c:pt idx="1">
                  <c:v>Tn7::rpsu1</c:v>
                </c:pt>
                <c:pt idx="2">
                  <c:v>Tn7::rpsu2</c:v>
                </c:pt>
                <c:pt idx="3">
                  <c:v>Tn7::rpsu3</c:v>
                </c:pt>
              </c:strCache>
            </c:strRef>
          </c:cat>
          <c:val>
            <c:numRef>
              <c:f>Sheet1!$H$23:$H$26</c:f>
              <c:numCache>
                <c:formatCode>General</c:formatCode>
                <c:ptCount val="4"/>
                <c:pt idx="0">
                  <c:v>1</c:v>
                </c:pt>
                <c:pt idx="1">
                  <c:v>0.85689449039895871</c:v>
                </c:pt>
                <c:pt idx="2">
                  <c:v>0.92552461141216835</c:v>
                </c:pt>
                <c:pt idx="3">
                  <c:v>1.1062165045226011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5E-5340-AF1F-017F5B41F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1159168"/>
        <c:axId val="388101408"/>
      </c:barChart>
      <c:catAx>
        <c:axId val="331159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Strain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101408"/>
        <c:crosses val="autoZero"/>
        <c:auto val="1"/>
        <c:lblAlgn val="ctr"/>
        <c:lblOffset val="100"/>
        <c:noMultiLvlLbl val="0"/>
      </c:catAx>
      <c:valAx>
        <c:axId val="388101408"/>
        <c:scaling>
          <c:logBase val="2"/>
          <c:orientation val="minMax"/>
          <c:max val="1.25"/>
          <c:min val="0.7500000000000001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Fold Change (log2)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159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6</xdr:row>
      <xdr:rowOff>114300</xdr:rowOff>
    </xdr:from>
    <xdr:to>
      <xdr:col>4</xdr:col>
      <xdr:colOff>139700</xdr:colOff>
      <xdr:row>19</xdr:row>
      <xdr:rowOff>50800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C4F2ED-8CD9-584D-99E4-47B4A85F6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831850</xdr:colOff>
      <xdr:row>27</xdr:row>
      <xdr:rowOff>76200</xdr:rowOff>
    </xdr:from>
    <xdr:to>
      <xdr:col>5</xdr:col>
      <xdr:colOff>374650</xdr:colOff>
      <xdr:row>40</xdr:row>
      <xdr:rowOff>177800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77B7B63-6E8B-444D-8DE4-ED6662A202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BE57A-54C7-DC41-92ED-088A09C91515}">
  <dimension ref="A1:L26"/>
  <sheetViews>
    <sheetView tabSelected="1" workbookViewId="0">
      <selection activeCell="I1" sqref="I1"/>
    </sheetView>
  </sheetViews>
  <sheetFormatPr baseColWidth="10" defaultRowHeight="16" x14ac:dyDescent="0.2"/>
  <cols>
    <col min="2" max="3" width="15.6640625" bestFit="1" customWidth="1"/>
    <col min="4" max="4" width="15.5" bestFit="1" customWidth="1"/>
    <col min="5" max="5" width="19.1640625" bestFit="1" customWidth="1"/>
    <col min="6" max="6" width="12.6640625" bestFit="1" customWidth="1"/>
    <col min="7" max="7" width="19.33203125" bestFit="1" customWidth="1"/>
    <col min="8" max="8" width="18.6640625" bestFit="1" customWidth="1"/>
  </cols>
  <sheetData>
    <row r="1" spans="1:12" x14ac:dyDescent="0.2">
      <c r="A1" s="1" t="s">
        <v>0</v>
      </c>
      <c r="B1" s="1" t="s">
        <v>5</v>
      </c>
      <c r="C1" s="1" t="s">
        <v>6</v>
      </c>
      <c r="D1" s="1" t="s">
        <v>7</v>
      </c>
      <c r="E1" s="1" t="s">
        <v>8</v>
      </c>
      <c r="F1" s="4" t="s">
        <v>11</v>
      </c>
      <c r="G1" s="3" t="s">
        <v>12</v>
      </c>
      <c r="H1" s="5" t="s">
        <v>24</v>
      </c>
      <c r="I1" s="3" t="s">
        <v>25</v>
      </c>
    </row>
    <row r="2" spans="1:12" x14ac:dyDescent="0.2">
      <c r="A2" s="1" t="s">
        <v>1</v>
      </c>
      <c r="B2" s="2">
        <v>31.126999999999999</v>
      </c>
      <c r="C2" s="2">
        <v>27.64</v>
      </c>
      <c r="D2" s="2">
        <v>30.356000000000002</v>
      </c>
      <c r="E2" s="2">
        <f>AVERAGE(B2:D2)</f>
        <v>29.707666666666665</v>
      </c>
      <c r="F2" s="2">
        <f>STDEV(B2:D2)</f>
        <v>1.8316780102772789</v>
      </c>
      <c r="G2">
        <f>E2/E2</f>
        <v>1</v>
      </c>
      <c r="H2">
        <f>E$2-E2</f>
        <v>0</v>
      </c>
      <c r="I2">
        <f>F$2-F2</f>
        <v>0</v>
      </c>
    </row>
    <row r="3" spans="1:12" x14ac:dyDescent="0.2">
      <c r="A3" s="1" t="s">
        <v>2</v>
      </c>
      <c r="B3" s="2">
        <v>25.242000000000001</v>
      </c>
      <c r="C3" s="2">
        <v>24.128</v>
      </c>
      <c r="D3" s="2">
        <v>26.92</v>
      </c>
      <c r="E3" s="2">
        <f>AVERAGE(B3:D3)</f>
        <v>25.430000000000003</v>
      </c>
      <c r="F3" s="2">
        <f t="shared" ref="F3:F5" si="0">STDEV(B3:D3)</f>
        <v>1.4054622015550622</v>
      </c>
      <c r="G3">
        <f>E3/E2</f>
        <v>0.85600798895907915</v>
      </c>
      <c r="H3">
        <f>E$2-E3</f>
        <v>4.2776666666666614</v>
      </c>
      <c r="I3">
        <f t="shared" ref="I3:I5" si="1">F$2-F3</f>
        <v>0.42621580872221676</v>
      </c>
    </row>
    <row r="4" spans="1:12" x14ac:dyDescent="0.2">
      <c r="A4" s="1" t="s">
        <v>3</v>
      </c>
      <c r="B4" s="2">
        <v>25.768000000000001</v>
      </c>
      <c r="C4" s="2">
        <v>27.965</v>
      </c>
      <c r="D4" s="2">
        <v>28.443000000000001</v>
      </c>
      <c r="E4" s="2">
        <f>AVERAGE(B4:D4)</f>
        <v>27.391999999999999</v>
      </c>
      <c r="F4" s="2">
        <f t="shared" si="0"/>
        <v>1.42658788723303</v>
      </c>
      <c r="G4">
        <f>E4/E2</f>
        <v>0.92205154673877676</v>
      </c>
      <c r="H4">
        <f t="shared" ref="H3:H5" si="2">E$2-E4</f>
        <v>2.3156666666666652</v>
      </c>
      <c r="I4">
        <f t="shared" si="1"/>
        <v>0.40509012304424896</v>
      </c>
    </row>
    <row r="5" spans="1:12" x14ac:dyDescent="0.2">
      <c r="A5" s="1" t="s">
        <v>4</v>
      </c>
      <c r="B5" s="2">
        <v>32.945</v>
      </c>
      <c r="C5" s="2">
        <v>33.826999999999998</v>
      </c>
      <c r="D5" s="2">
        <v>31.460999999999999</v>
      </c>
      <c r="E5" s="2">
        <f>AVERAGE(B5:D5)</f>
        <v>32.74433333333333</v>
      </c>
      <c r="F5" s="2">
        <f t="shared" si="0"/>
        <v>1.1956961709955141</v>
      </c>
      <c r="G5">
        <f>E5/E2</f>
        <v>1.102218282598207</v>
      </c>
      <c r="H5">
        <f t="shared" si="2"/>
        <v>-3.0366666666666653</v>
      </c>
      <c r="I5">
        <f t="shared" si="1"/>
        <v>0.63598183928176488</v>
      </c>
    </row>
    <row r="11" spans="1:12" x14ac:dyDescent="0.2">
      <c r="H11" t="s">
        <v>10</v>
      </c>
      <c r="J11" t="s">
        <v>9</v>
      </c>
      <c r="L11" t="s">
        <v>17</v>
      </c>
    </row>
    <row r="12" spans="1:12" x14ac:dyDescent="0.2">
      <c r="G12" t="s">
        <v>18</v>
      </c>
      <c r="H12">
        <f>TTEST(B2:D2,B3:D3,2,2)</f>
        <v>3.2615539606236886E-2</v>
      </c>
      <c r="J12">
        <f>E3/E2</f>
        <v>0.85600798895907915</v>
      </c>
      <c r="K12" t="s">
        <v>21</v>
      </c>
      <c r="L12">
        <f>TTEST(B2:D2,B3:D3,2,2)</f>
        <v>3.2615539606236886E-2</v>
      </c>
    </row>
    <row r="13" spans="1:12" x14ac:dyDescent="0.2">
      <c r="G13" t="s">
        <v>20</v>
      </c>
      <c r="H13">
        <f>TTEST(B3:D3,B4:D4,2,2)</f>
        <v>0.16494910039704</v>
      </c>
      <c r="J13">
        <f>E4/E2</f>
        <v>0.92205154673877676</v>
      </c>
      <c r="K13" t="s">
        <v>22</v>
      </c>
      <c r="L13">
        <f>TTEST(B2:D2,B4:D4,2,2)</f>
        <v>0.15913521160666455</v>
      </c>
    </row>
    <row r="14" spans="1:12" x14ac:dyDescent="0.2">
      <c r="G14" t="s">
        <v>19</v>
      </c>
      <c r="H14">
        <f>TTEST(B4:D4,B5:D5,2,2)</f>
        <v>7.5953178348677148E-3</v>
      </c>
      <c r="J14">
        <f>E5/E2</f>
        <v>1.102218282598207</v>
      </c>
      <c r="K14" t="s">
        <v>23</v>
      </c>
      <c r="L14">
        <f>TTEST(B2:D2,B5:D5,2,2)</f>
        <v>7.3992605389131716E-2</v>
      </c>
    </row>
    <row r="22" spans="1:9" x14ac:dyDescent="0.2">
      <c r="A22" s="1" t="s">
        <v>0</v>
      </c>
      <c r="B22" s="1" t="s">
        <v>5</v>
      </c>
      <c r="C22" s="1" t="s">
        <v>6</v>
      </c>
      <c r="D22" s="1" t="s">
        <v>7</v>
      </c>
      <c r="E22" s="3" t="s">
        <v>13</v>
      </c>
      <c r="F22" s="3" t="s">
        <v>14</v>
      </c>
      <c r="G22" s="3" t="s">
        <v>15</v>
      </c>
      <c r="H22" s="3" t="s">
        <v>16</v>
      </c>
      <c r="I22" s="3" t="s">
        <v>11</v>
      </c>
    </row>
    <row r="23" spans="1:9" x14ac:dyDescent="0.2">
      <c r="A23" s="1" t="s">
        <v>1</v>
      </c>
      <c r="B23" s="2">
        <v>31.126999999999999</v>
      </c>
      <c r="C23" s="2">
        <v>27.64</v>
      </c>
      <c r="D23" s="2">
        <v>30.356000000000002</v>
      </c>
      <c r="E23">
        <f>B23/B23</f>
        <v>1</v>
      </c>
      <c r="F23">
        <f>C23/C23</f>
        <v>1</v>
      </c>
      <c r="G23">
        <f>D23/D23</f>
        <v>1</v>
      </c>
      <c r="H23">
        <f>AVERAGE(E23:G23)</f>
        <v>1</v>
      </c>
      <c r="I23">
        <f>STDEV(E23:G23)</f>
        <v>0</v>
      </c>
    </row>
    <row r="24" spans="1:9" x14ac:dyDescent="0.2">
      <c r="A24" s="1" t="s">
        <v>2</v>
      </c>
      <c r="B24" s="2">
        <v>25.242000000000001</v>
      </c>
      <c r="C24" s="2">
        <v>24.128</v>
      </c>
      <c r="D24" s="2">
        <v>26.92</v>
      </c>
      <c r="E24">
        <f>B24/B23</f>
        <v>0.81093584347993708</v>
      </c>
      <c r="F24">
        <f>C24/C23</f>
        <v>0.87293777134587558</v>
      </c>
      <c r="G24">
        <f>D24/D23</f>
        <v>0.88680985637106335</v>
      </c>
      <c r="H24">
        <f>AVERAGE(E24:G24)</f>
        <v>0.85689449039895871</v>
      </c>
      <c r="I24">
        <f>STDEV(E24:G24)</f>
        <v>4.0401195597494131E-2</v>
      </c>
    </row>
    <row r="25" spans="1:9" x14ac:dyDescent="0.2">
      <c r="A25" s="1" t="s">
        <v>3</v>
      </c>
      <c r="B25" s="2">
        <v>25.768000000000001</v>
      </c>
      <c r="C25" s="2">
        <v>27.965</v>
      </c>
      <c r="D25" s="2">
        <v>28.443000000000001</v>
      </c>
      <c r="E25">
        <f>B25/B23</f>
        <v>0.82783435602531574</v>
      </c>
      <c r="F25">
        <f>C25/C23</f>
        <v>1.0117583212735166</v>
      </c>
      <c r="G25">
        <f>D25/D23</f>
        <v>0.93698115693767292</v>
      </c>
      <c r="H25">
        <f>AVERAGE(E25:G25)</f>
        <v>0.92552461141216835</v>
      </c>
      <c r="I25">
        <f>STDEV(E25:G25)</f>
        <v>9.2495651652868618E-2</v>
      </c>
    </row>
    <row r="26" spans="1:9" x14ac:dyDescent="0.2">
      <c r="A26" s="1" t="s">
        <v>4</v>
      </c>
      <c r="B26" s="2">
        <v>32.945</v>
      </c>
      <c r="C26" s="2">
        <v>33.826999999999998</v>
      </c>
      <c r="D26" s="2">
        <v>31.460999999999999</v>
      </c>
      <c r="E26">
        <f>B26/B23</f>
        <v>1.0584058855655862</v>
      </c>
      <c r="F26">
        <f>C26/C23</f>
        <v>1.2238422575976844</v>
      </c>
      <c r="G26">
        <f>D26/D23</f>
        <v>1.0364013704045327</v>
      </c>
      <c r="H26">
        <f t="shared" ref="H26" si="3">AVERAGE(E26:G26)</f>
        <v>1.1062165045226011</v>
      </c>
      <c r="I26">
        <f t="shared" ref="I26" si="4">STDEV(E26:G26)</f>
        <v>0.10245932369349607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2020-12-11T19:09:07Z</dcterms:created>
  <dcterms:modified xsi:type="dcterms:W3CDTF">2021-06-07T15:21:38Z</dcterms:modified>
</cp:coreProperties>
</file>