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CD4EC60C-3229-4C91-9431-E22E4D2A8D6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oc9ak3f0lKOUqiMw8+r1HlD5sSg=="/>
    </ext>
  </extLst>
</workbook>
</file>

<file path=xl/calcChain.xml><?xml version="1.0" encoding="utf-8"?>
<calcChain xmlns="http://schemas.openxmlformats.org/spreadsheetml/2006/main">
  <c r="E18" i="2" l="1"/>
  <c r="D18" i="2"/>
  <c r="E17" i="2"/>
  <c r="D17" i="2"/>
  <c r="E16" i="2"/>
  <c r="D16" i="2"/>
  <c r="D11" i="2"/>
  <c r="B4" i="1"/>
  <c r="E4" i="2"/>
  <c r="D12" i="2"/>
  <c r="D7" i="2" s="1"/>
  <c r="E7" i="2" s="1"/>
  <c r="E11" i="2" l="1"/>
  <c r="D8" i="2"/>
  <c r="E8" i="2" s="1"/>
  <c r="D9" i="2"/>
  <c r="E9" i="2" s="1"/>
  <c r="D6" i="2"/>
  <c r="E6" i="2" s="1"/>
  <c r="D5" i="2" l="1"/>
  <c r="E5" i="2" s="1"/>
  <c r="E12" i="2" s="1"/>
</calcChain>
</file>

<file path=xl/sharedStrings.xml><?xml version="1.0" encoding="utf-8"?>
<sst xmlns="http://schemas.openxmlformats.org/spreadsheetml/2006/main" count="40" uniqueCount="37">
  <si>
    <t>Reaction numbers</t>
  </si>
  <si>
    <t>Sample</t>
  </si>
  <si>
    <t>Expected size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</si>
  <si>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</si>
  <si>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</si>
  <si>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</si>
  <si>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</si>
  <si>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</si>
  <si>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</si>
  <si>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</si>
  <si>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</si>
  <si>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</si>
  <si>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</si>
  <si>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</si>
  <si>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</si>
  <si>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</si>
  <si>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</si>
  <si>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</si>
  <si>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</si>
  <si>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</si>
  <si>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</si>
  <si>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</si>
  <si>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</si>
  <si>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</si>
  <si>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</si>
  <si>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</si>
  <si>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</si>
  <si>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</si>
  <si>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SA113 gDNA</t>
  </si>
  <si>
    <t>4A3M1</t>
  </si>
  <si>
    <t>-</t>
  </si>
  <si>
    <t>sample 1</t>
  </si>
  <si>
    <t>SA113</t>
  </si>
  <si>
    <t>gDNA (ng/uL)</t>
  </si>
  <si>
    <t>gDNA vol</t>
  </si>
  <si>
    <t>water vol</t>
  </si>
  <si>
    <t>mut1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</si>
</sst>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/>
    <xf numFmtId="164" fontId="3" fillId="2" borderId="1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3" fillId="0" borderId="0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C5" sqref="C5"/>
    </sheetView>
  </sheetViews>
  <sheetFormatPr defaultColWidth="11.21875" defaultRowHeight="15" customHeight="1" x14ac:dyDescent="0.2"/>
  <cols>
    <col min="1" max="1" width="8.21875" customWidth="1"/>
    <col min="2" max="2" width="13.6640625" customWidth="1"/>
    <col min="3" max="3" width="9.6640625" customWidth="1"/>
    <col min="4" max="26" width="10.6640625" customWidth="1"/>
  </cols>
  <sheetData>
    <row r="1" spans="1:3" ht="15" customHeight="1" x14ac:dyDescent="0.2">
      <c r="A1" s="1" t="s">
        <v>0</v>
      </c>
      <c r="B1" s="2" t="s">
        <v>1</v>
      </c>
      <c r="C1" s="1" t="s">
        <v>2</v>
      </c>
    </row>
    <row r="2" spans="1:3" ht="15" customHeight="1" x14ac:dyDescent="0.25">
      <c r="A2" s="3">
        <v>1</v>
      </c>
      <c r="B2" s="4" t="s">
        <v>28</v>
      </c>
      <c r="C2" s="5">
        <v>868</v>
      </c>
    </row>
    <row r="3" spans="1:3" ht="15" customHeight="1" x14ac:dyDescent="0.25">
      <c r="A3" s="3">
        <v>2</v>
      </c>
      <c r="B3" s="4" t="s">
        <v>29</v>
      </c>
      <c r="C3" s="5">
        <v>868</v>
      </c>
    </row>
    <row r="4" spans="1:3" ht="15" customHeight="1" x14ac:dyDescent="0.25">
      <c r="A4" s="3">
        <v>3</v>
      </c>
      <c r="B4" s="6" t="str">
        <f>"-DNA"</f>
        <v>-DNA</v>
      </c>
      <c r="C4" s="5" t="s">
        <v>30</v>
      </c>
    </row>
    <row r="5" spans="1:3" ht="15" customHeight="1" x14ac:dyDescent="0.25">
      <c r="A5" s="3">
        <v>4</v>
      </c>
      <c r="B5" s="4"/>
      <c r="C5" s="5"/>
    </row>
    <row r="6" spans="1:3" ht="15" customHeight="1" x14ac:dyDescent="0.25">
      <c r="A6" s="3">
        <v>5</v>
      </c>
      <c r="B6" s="4"/>
      <c r="C6" s="5"/>
    </row>
    <row r="7" spans="1:3" ht="15" customHeight="1" x14ac:dyDescent="0.25">
      <c r="A7" s="3">
        <v>6</v>
      </c>
      <c r="B7" s="4"/>
      <c r="C7" s="5"/>
    </row>
    <row r="8" spans="1:3" ht="15" customHeight="1" x14ac:dyDescent="0.25">
      <c r="A8" s="3">
        <v>7</v>
      </c>
      <c r="B8" s="4"/>
      <c r="C8" s="5"/>
    </row>
    <row r="9" spans="1:3" ht="15" customHeight="1" x14ac:dyDescent="0.25">
      <c r="A9" s="3">
        <v>8</v>
      </c>
      <c r="B9" s="4"/>
      <c r="C9" s="5"/>
    </row>
    <row r="10" spans="1:3" ht="15" customHeight="1" x14ac:dyDescent="0.25">
      <c r="A10" s="3">
        <v>9</v>
      </c>
      <c r="B10" s="4"/>
      <c r="C10" s="5"/>
    </row>
    <row r="11" spans="1:3" ht="15" customHeight="1" x14ac:dyDescent="0.25">
      <c r="A11" s="3">
        <v>10</v>
      </c>
      <c r="B11" s="4"/>
      <c r="C11" s="5"/>
    </row>
    <row r="12" spans="1:3" ht="15" customHeight="1" x14ac:dyDescent="0.25">
      <c r="A12" s="3">
        <v>11</v>
      </c>
      <c r="B12" s="6"/>
      <c r="C12" s="7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abSelected="1" workbookViewId="0">
      <selection activeCell="E18" sqref="E18"/>
    </sheetView>
  </sheetViews>
  <sheetFormatPr defaultColWidth="11.21875" defaultRowHeight="15" customHeight="1" x14ac:dyDescent="0.2"/>
  <cols>
    <col min="1" max="1" width="29" customWidth="1"/>
    <col min="2" max="2" width="17.21875" customWidth="1"/>
    <col min="3" max="3" width="17" customWidth="1"/>
    <col min="4" max="4" width="11.6640625" customWidth="1"/>
    <col min="5" max="5" width="10.109375" customWidth="1"/>
    <col min="6" max="26" width="10.6640625" customWidth="1"/>
  </cols>
  <sheetData>
    <row r="1" spans="1:6" ht="15" customHeight="1" x14ac:dyDescent="0.25">
      <c r="A1" s="6" t="s">
        <v>3</v>
      </c>
      <c r="B1" s="6">
        <v>100</v>
      </c>
    </row>
    <row r="2" spans="1:6" ht="15" customHeight="1" x14ac:dyDescent="0.25">
      <c r="A2" s="6" t="s">
        <v>4</v>
      </c>
      <c r="B2" s="6">
        <v>3</v>
      </c>
    </row>
    <row r="3" spans="1:6" ht="15" customHeight="1" x14ac:dyDescent="0.25">
      <c r="E3" s="8" t="s">
        <v>5</v>
      </c>
    </row>
    <row r="4" spans="1:6" ht="15" customHeight="1" x14ac:dyDescent="0.25">
      <c r="A4" s="8" t="s">
        <v>6</v>
      </c>
      <c r="B4" s="8" t="s">
        <v>7</v>
      </c>
      <c r="C4" s="8" t="s">
        <v>8</v>
      </c>
      <c r="D4" s="8" t="s">
        <v>9</v>
      </c>
      <c r="E4" s="6">
        <f>B2+1</f>
        <v>4</v>
      </c>
      <c r="F4" s="14" t="s">
        <v>31</v>
      </c>
    </row>
    <row r="5" spans="1:6" ht="15" customHeight="1" x14ac:dyDescent="0.25">
      <c r="A5" s="9" t="s">
        <v>10</v>
      </c>
      <c r="B5" s="6"/>
      <c r="C5" s="6"/>
      <c r="D5" s="10">
        <f>D12-SUM(D6:D11)</f>
        <v>54</v>
      </c>
      <c r="E5" s="11">
        <f>D5*$E$4</f>
        <v>216</v>
      </c>
      <c r="F5">
        <v>8</v>
      </c>
    </row>
    <row r="6" spans="1:6" ht="15" customHeight="1" x14ac:dyDescent="0.25">
      <c r="A6" s="6" t="s">
        <v>11</v>
      </c>
      <c r="B6" s="6" t="s">
        <v>12</v>
      </c>
      <c r="C6" s="6" t="s">
        <v>13</v>
      </c>
      <c r="D6" s="10">
        <f>D12/(5/1)</f>
        <v>20</v>
      </c>
      <c r="E6" s="11">
        <f t="shared" ref="E6:E9" si="0">D6*$E$4</f>
        <v>80</v>
      </c>
    </row>
    <row r="7" spans="1:6" ht="15" customHeight="1" x14ac:dyDescent="0.25">
      <c r="A7" s="6" t="s">
        <v>14</v>
      </c>
      <c r="B7" s="6" t="s">
        <v>15</v>
      </c>
      <c r="C7" s="6" t="s">
        <v>16</v>
      </c>
      <c r="D7" s="10">
        <f>D12/(2.5/0.2)</f>
        <v>8</v>
      </c>
      <c r="E7" s="11">
        <f t="shared" si="0"/>
        <v>32</v>
      </c>
    </row>
    <row r="8" spans="1:6" ht="15" customHeight="1" x14ac:dyDescent="0.25">
      <c r="A8" s="6" t="s">
        <v>17</v>
      </c>
      <c r="B8" s="6" t="s">
        <v>18</v>
      </c>
      <c r="C8" s="6" t="s">
        <v>19</v>
      </c>
      <c r="D8" s="10">
        <f>D12/(10/0.3)</f>
        <v>3</v>
      </c>
      <c r="E8" s="11">
        <f t="shared" si="0"/>
        <v>12</v>
      </c>
    </row>
    <row r="9" spans="1:6" ht="15" customHeight="1" x14ac:dyDescent="0.25">
      <c r="A9" s="6" t="s">
        <v>20</v>
      </c>
      <c r="B9" s="6" t="s">
        <v>18</v>
      </c>
      <c r="C9" s="6" t="s">
        <v>19</v>
      </c>
      <c r="D9" s="10">
        <f>D12/(10/0.3)</f>
        <v>3</v>
      </c>
      <c r="E9" s="11">
        <f t="shared" si="0"/>
        <v>12</v>
      </c>
    </row>
    <row r="10" spans="1:6" ht="15" customHeight="1" x14ac:dyDescent="0.25">
      <c r="A10" s="6" t="s">
        <v>21</v>
      </c>
      <c r="B10" s="6" t="s">
        <v>22</v>
      </c>
      <c r="C10" s="6" t="s">
        <v>23</v>
      </c>
      <c r="D10" s="13">
        <v>10</v>
      </c>
      <c r="E10" s="11"/>
      <c r="F10">
        <v>2</v>
      </c>
    </row>
    <row r="11" spans="1:6" ht="15" customHeight="1" x14ac:dyDescent="0.25">
      <c r="A11" s="6" t="s">
        <v>24</v>
      </c>
      <c r="B11" s="6" t="s">
        <v>25</v>
      </c>
      <c r="C11" s="6" t="s">
        <v>26</v>
      </c>
      <c r="D11" s="10">
        <f>D12/(1.25/0.025)</f>
        <v>2</v>
      </c>
      <c r="E11" s="11">
        <f>D11*$E$4</f>
        <v>8</v>
      </c>
    </row>
    <row r="12" spans="1:6" ht="15" customHeight="1" x14ac:dyDescent="0.25">
      <c r="A12" s="12"/>
      <c r="B12" s="6"/>
      <c r="C12" s="6" t="s">
        <v>27</v>
      </c>
      <c r="D12" s="11">
        <f>B1</f>
        <v>100</v>
      </c>
      <c r="E12" s="11">
        <f>SUM(E5:E11)</f>
        <v>360</v>
      </c>
    </row>
    <row r="15" spans="1:6" ht="15" customHeight="1" x14ac:dyDescent="0.25">
      <c r="C15" s="15" t="s">
        <v>33</v>
      </c>
      <c r="D15" t="s">
        <v>34</v>
      </c>
      <c r="E15" t="s">
        <v>35</v>
      </c>
    </row>
    <row r="16" spans="1:6" ht="15" customHeight="1" x14ac:dyDescent="0.2">
      <c r="A16" t="s">
        <v>31</v>
      </c>
      <c r="B16" t="s">
        <v>32</v>
      </c>
      <c r="C16">
        <v>100</v>
      </c>
      <c r="D16">
        <f>200/C16</f>
        <v>2</v>
      </c>
      <c r="E16" s="16">
        <f>D10-D16</f>
        <v>8</v>
      </c>
    </row>
    <row r="17" spans="2:5" ht="15" customHeight="1" x14ac:dyDescent="0.2">
      <c r="B17" t="s">
        <v>36</v>
      </c>
      <c r="C17">
        <v>50</v>
      </c>
      <c r="D17">
        <f>200/C17</f>
        <v>4</v>
      </c>
      <c r="E17" s="16">
        <f>D$10-D17</f>
        <v>6</v>
      </c>
    </row>
    <row r="18" spans="2:5" ht="15" customHeight="1" x14ac:dyDescent="0.2">
      <c r="C18">
        <v>30</v>
      </c>
      <c r="D18">
        <f>200/C18</f>
        <v>6.666666666666667</v>
      </c>
      <c r="E18" s="16">
        <f>D$10-D18</f>
        <v>3.333333333333333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2018-10-04T16:03:59Z</dcterms:created>
  <dcterms:modified xsi:type="dcterms:W3CDTF">2023-04-25T12:51:57Z</dcterms:modified>
</cp:coreProperties>
</file>