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T6SS project/"/>
    </mc:Choice>
  </mc:AlternateContent>
  <xr:revisionPtr revIDLastSave="0" documentId="13_ncr:1_{1B347594-8437-4C4F-B5F6-E55BEB750D39}" xr6:coauthVersionLast="46" xr6:coauthVersionMax="46" xr10:uidLastSave="{00000000-0000-0000-0000-000000000000}"/>
  <bookViews>
    <workbookView xWindow="4000" yWindow="5540" windowWidth="27640" windowHeight="15860" xr2:uid="{A915EA7E-BB06-854E-8E08-4C615718F2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" i="1" l="1"/>
  <c r="S13" i="1"/>
  <c r="S14" i="1"/>
  <c r="S15" i="1"/>
  <c r="S11" i="1"/>
  <c r="Q15" i="1"/>
  <c r="Q14" i="1"/>
  <c r="Q13" i="1"/>
  <c r="Q12" i="1"/>
  <c r="Q11" i="1"/>
  <c r="K16" i="1"/>
  <c r="L16" i="1" s="1"/>
  <c r="M16" i="1" s="1"/>
  <c r="D16" i="1"/>
  <c r="R14" i="1"/>
  <c r="R15" i="1"/>
  <c r="R13" i="1"/>
  <c r="R12" i="1"/>
  <c r="R11" i="1"/>
  <c r="E16" i="1"/>
  <c r="F16" i="1" s="1"/>
  <c r="D6" i="1"/>
  <c r="D5" i="1"/>
  <c r="D4" i="1"/>
  <c r="D3" i="1"/>
  <c r="D2" i="1"/>
</calcChain>
</file>

<file path=xl/sharedStrings.xml><?xml version="1.0" encoding="utf-8"?>
<sst xmlns="http://schemas.openxmlformats.org/spreadsheetml/2006/main" count="24" uniqueCount="23">
  <si>
    <t>Dilution</t>
  </si>
  <si>
    <t>Measured OD (undiluted)</t>
  </si>
  <si>
    <t>Measured OD (1:4)</t>
  </si>
  <si>
    <t>Actual OD</t>
  </si>
  <si>
    <t xml:space="preserve">Tube 1 </t>
  </si>
  <si>
    <t xml:space="preserve">Tube 2 </t>
  </si>
  <si>
    <t xml:space="preserve">Tube 3 </t>
  </si>
  <si>
    <t xml:space="preserve">Tube 4 </t>
  </si>
  <si>
    <t xml:space="preserve">Tube 5 </t>
  </si>
  <si>
    <t xml:space="preserve"> </t>
  </si>
  <si>
    <t>Track Plate 1</t>
  </si>
  <si>
    <t>Track Plate 2</t>
  </si>
  <si>
    <t>Dilution factor counted</t>
  </si>
  <si>
    <t>Average Cells</t>
  </si>
  <si>
    <t>CFU per mL</t>
  </si>
  <si>
    <t>Dilution Factor</t>
  </si>
  <si>
    <t>Tube 1</t>
  </si>
  <si>
    <t>Tube 2</t>
  </si>
  <si>
    <t>Tube 3</t>
  </si>
  <si>
    <t>Tube 4</t>
  </si>
  <si>
    <t>Tube 5</t>
  </si>
  <si>
    <t>74*</t>
  </si>
  <si>
    <t>72*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</si>
</sst>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1" fontId="0" fillId="0" borderId="1" xfId="0" applyNumberFormat="1" applyBorder="1"/>
    <xf numFmtId="11" fontId="0" fillId="0" borderId="1" xfId="0" applyNumberFormat="1" applyBorder="1"/>
    <xf numFmtId="0" fontId="0" fillId="0" borderId="1" xfId="0" applyBorder="1"/>
    <xf numFmtId="0" fontId="0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 applyAlignment="1">
      <alignment horizontal="right"/>
    </xf>
    <xf numFmtId="11" fontId="0" fillId="0" borderId="0" xfId="0" applyNumberFormat="1"/>
    <xf numFmtId="11" fontId="0" fillId="0" borderId="0" xfId="0" applyNumberForma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OD to CFU/mL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Sheet1!$D$2:$D$6</c:f>
              <c:numCache>
                <c:formatCode>General</c:formatCode>
                <c:ptCount val="5"/>
                <c:pt idx="0">
                  <c:v>1.0668</c:v>
                </c:pt>
                <c:pt idx="1">
                  <c:v>0.504</c:v>
                </c:pt>
                <c:pt idx="2">
                  <c:v>0.254</c:v>
                </c:pt>
                <c:pt idx="3">
                  <c:v>0.128</c:v>
                </c:pt>
                <c:pt idx="4">
                  <c:v>5.8999999999999997E-2</c:v>
                </c:pt>
              </c:numCache>
            </c:numRef>
          </c:xVal>
          <c:yVal>
            <c:numRef>
              <c:f>Sheet1!$E$2:$E$6</c:f>
              <c:numCache>
                <c:formatCode>0.00E+00</c:formatCode>
                <c:ptCount val="5"/>
                <c:pt idx="0">
                  <c:v>11799999999.999998</c:v>
                </c:pt>
                <c:pt idx="1">
                  <c:v>5399999999.999999</c:v>
                </c:pt>
                <c:pt idx="2">
                  <c:v>3799999999.9999995</c:v>
                </c:pt>
                <c:pt idx="3">
                  <c:v>969999999.99999988</c:v>
                </c:pt>
                <c:pt idx="4">
                  <c:v>419999999.99999994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35-6744-93EE-7F2FC036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144303"/>
        <c:axId val="1385028431"/>
      </c:scatterChart>
      <c:valAx>
        <c:axId val="1301144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layout>
            <c:manualLayout>
              <c:xMode val="edge"/>
              <c:yMode val="edge"/>
              <c:x val="0.4140544619422572"/>
              <c:y val="0.89256926217556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5028431"/>
        <c:crosses val="autoZero"/>
        <c:crossBetween val="midCat"/>
      </c:valAx>
      <c:valAx>
        <c:axId val="138502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11443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388055</xdr:colOff>
      <xdr:row>17</xdr:row>
      <xdr:rowOff>95956</xdr:rowOff>
    </xdr:from>
    <xdr:to>
      <xdr:col>12</xdr:col>
      <xdr:colOff>797277</xdr:colOff>
      <xdr:row>31</xdr:row>
      <xdr:rowOff>73379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B87F1E-F948-F040-80B0-1CCE5BD9D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B1555-9FD2-BC47-966D-5C40FDAAC88D}">
  <dimension ref="A1:S31"/>
  <sheetViews>
    <sheetView tabSelected="1" topLeftCell="A14" zoomScale="90" zoomScaleNormal="90" workbookViewId="0">
      <selection sqref="A1:E6"/>
    </sheetView>
  </sheetViews>
  <sheetFormatPr baseColWidth="10" defaultRowHeight="16" x14ac:dyDescent="0.2"/>
  <sheetData>
    <row r="1" spans="1:19" ht="51" x14ac:dyDescent="0.2">
      <c r="A1" s="1" t="s">
        <v>0</v>
      </c>
      <c r="B1" s="2" t="s">
        <v>1</v>
      </c>
      <c r="C1" s="2" t="s">
        <v>2</v>
      </c>
      <c r="D1" t="s">
        <v>3</v>
      </c>
      <c r="E1" s="8" t="s">
        <v>14</v>
      </c>
    </row>
    <row r="2" spans="1:19" x14ac:dyDescent="0.2">
      <c r="A2" t="s">
        <v>4</v>
      </c>
      <c r="C2">
        <v>0.26669999999999999</v>
      </c>
      <c r="D2">
        <f>C2*4</f>
        <v>1.0668</v>
      </c>
      <c r="E2" s="13">
        <v>11799999999.999998</v>
      </c>
    </row>
    <row r="3" spans="1:19" x14ac:dyDescent="0.2">
      <c r="A3" t="s">
        <v>5</v>
      </c>
      <c r="B3">
        <v>0.504</v>
      </c>
      <c r="D3">
        <f>B3</f>
        <v>0.504</v>
      </c>
      <c r="E3" s="13">
        <v>5399999999.999999</v>
      </c>
    </row>
    <row r="4" spans="1:19" x14ac:dyDescent="0.2">
      <c r="A4" t="s">
        <v>6</v>
      </c>
      <c r="B4">
        <v>0.254</v>
      </c>
      <c r="D4">
        <f>B4</f>
        <v>0.254</v>
      </c>
      <c r="E4" s="13">
        <v>3799999999.9999995</v>
      </c>
    </row>
    <row r="5" spans="1:19" x14ac:dyDescent="0.2">
      <c r="A5" t="s">
        <v>7</v>
      </c>
      <c r="B5">
        <v>0.128</v>
      </c>
      <c r="D5">
        <f>B5</f>
        <v>0.128</v>
      </c>
      <c r="E5" s="13">
        <v>969999999.99999988</v>
      </c>
    </row>
    <row r="6" spans="1:19" x14ac:dyDescent="0.2">
      <c r="A6" t="s">
        <v>8</v>
      </c>
      <c r="B6">
        <v>5.8999999999999997E-2</v>
      </c>
      <c r="D6">
        <f>B6</f>
        <v>5.8999999999999997E-2</v>
      </c>
      <c r="E6" s="13">
        <v>419999999.99999994</v>
      </c>
    </row>
    <row r="9" spans="1:19" x14ac:dyDescent="0.2">
      <c r="B9" s="3" t="s">
        <v>9</v>
      </c>
      <c r="C9" s="3"/>
      <c r="D9" s="24" t="s">
        <v>10</v>
      </c>
      <c r="E9" s="24"/>
      <c r="F9" s="24"/>
      <c r="G9" s="4"/>
      <c r="H9" s="4"/>
      <c r="I9" s="16"/>
      <c r="J9" s="19"/>
      <c r="K9" s="24" t="s">
        <v>11</v>
      </c>
      <c r="L9" s="24"/>
      <c r="M9" s="24"/>
      <c r="N9" s="24"/>
      <c r="O9" s="24"/>
      <c r="P9" s="24"/>
      <c r="Q9" s="5"/>
    </row>
    <row r="10" spans="1:19" ht="51" x14ac:dyDescent="0.2">
      <c r="B10" s="6"/>
      <c r="C10" s="6">
        <v>1</v>
      </c>
      <c r="D10" s="6">
        <v>2</v>
      </c>
      <c r="E10" s="7">
        <v>3</v>
      </c>
      <c r="F10" s="7">
        <v>4</v>
      </c>
      <c r="G10" s="7">
        <v>5</v>
      </c>
      <c r="H10" s="7">
        <v>6</v>
      </c>
      <c r="I10" s="17">
        <v>7</v>
      </c>
      <c r="J10" s="20">
        <v>1</v>
      </c>
      <c r="K10" s="6">
        <v>2</v>
      </c>
      <c r="L10" s="6">
        <v>3</v>
      </c>
      <c r="M10" s="6">
        <v>4</v>
      </c>
      <c r="N10" s="6">
        <v>5</v>
      </c>
      <c r="O10" s="7">
        <v>6</v>
      </c>
      <c r="P10" s="7">
        <v>7</v>
      </c>
      <c r="Q10" s="8" t="s">
        <v>12</v>
      </c>
      <c r="R10" s="8" t="s">
        <v>13</v>
      </c>
      <c r="S10" s="8" t="s">
        <v>14</v>
      </c>
    </row>
    <row r="11" spans="1:19" x14ac:dyDescent="0.2">
      <c r="B11" s="9" t="s">
        <v>16</v>
      </c>
      <c r="C11" s="10"/>
      <c r="D11" s="10"/>
      <c r="E11" s="15">
        <v>101</v>
      </c>
      <c r="F11" s="11"/>
      <c r="G11" s="11"/>
      <c r="H11" s="11"/>
      <c r="I11" s="18"/>
      <c r="J11" s="21"/>
      <c r="K11" s="10"/>
      <c r="L11" s="10">
        <v>135</v>
      </c>
      <c r="M11" s="10"/>
      <c r="N11" s="10"/>
      <c r="O11" s="11"/>
      <c r="P11" s="11"/>
      <c r="Q11" s="10">
        <f>L16</f>
        <v>1.0000000000000002E-6</v>
      </c>
      <c r="R11" s="12">
        <f>AVERAGE(E11,L11)</f>
        <v>118</v>
      </c>
      <c r="S11" s="13">
        <f>R11/(Q11*0.01)</f>
        <v>11799999999.999998</v>
      </c>
    </row>
    <row r="12" spans="1:19" x14ac:dyDescent="0.2">
      <c r="B12" s="9" t="s">
        <v>17</v>
      </c>
      <c r="C12" s="10"/>
      <c r="D12" s="10"/>
      <c r="E12" s="15">
        <v>49</v>
      </c>
      <c r="F12" s="11"/>
      <c r="G12" s="11"/>
      <c r="H12" s="11"/>
      <c r="I12" s="18"/>
      <c r="J12" s="21"/>
      <c r="K12" s="10"/>
      <c r="L12" s="10">
        <v>59</v>
      </c>
      <c r="M12" s="10"/>
      <c r="N12" s="10"/>
      <c r="O12" s="11"/>
      <c r="P12" s="11"/>
      <c r="Q12" s="10">
        <f>L16</f>
        <v>1.0000000000000002E-6</v>
      </c>
      <c r="R12" s="12">
        <f>AVERAGE(E12,L12)</f>
        <v>54</v>
      </c>
      <c r="S12" s="13">
        <f t="shared" ref="S12:S15" si="0">R12/(Q12*0.01)</f>
        <v>5399999999.999999</v>
      </c>
    </row>
    <row r="13" spans="1:19" x14ac:dyDescent="0.2">
      <c r="B13" s="9" t="s">
        <v>18</v>
      </c>
      <c r="C13" s="10"/>
      <c r="D13" s="10"/>
      <c r="E13" s="15">
        <v>36</v>
      </c>
      <c r="F13" s="11"/>
      <c r="G13" s="11"/>
      <c r="H13" s="11"/>
      <c r="I13" s="18"/>
      <c r="J13" s="21"/>
      <c r="K13" s="10"/>
      <c r="L13" s="10">
        <v>40</v>
      </c>
      <c r="M13" s="10"/>
      <c r="N13" s="10"/>
      <c r="O13" s="11"/>
      <c r="P13" s="11"/>
      <c r="Q13" s="10">
        <f>L16</f>
        <v>1.0000000000000002E-6</v>
      </c>
      <c r="R13" s="12">
        <f>AVERAGE(E13,L13)</f>
        <v>38</v>
      </c>
      <c r="S13" s="13">
        <f t="shared" si="0"/>
        <v>3799999999.9999995</v>
      </c>
    </row>
    <row r="14" spans="1:19" x14ac:dyDescent="0.2">
      <c r="B14" s="9" t="s">
        <v>19</v>
      </c>
      <c r="C14" s="10"/>
      <c r="D14" s="10" t="s">
        <v>21</v>
      </c>
      <c r="E14" s="11"/>
      <c r="F14" s="11"/>
      <c r="G14" s="11"/>
      <c r="H14" s="11"/>
      <c r="I14" s="18"/>
      <c r="J14" s="21"/>
      <c r="K14" s="10">
        <v>97</v>
      </c>
      <c r="L14" s="10"/>
      <c r="M14" s="10"/>
      <c r="N14" s="10"/>
      <c r="O14" s="11"/>
      <c r="P14" s="11"/>
      <c r="Q14" s="14">
        <f>K16</f>
        <v>1.0000000000000001E-5</v>
      </c>
      <c r="R14" s="12">
        <f>AVERAGE(D14,K14)</f>
        <v>97</v>
      </c>
      <c r="S14" s="13">
        <f t="shared" si="0"/>
        <v>969999999.99999988</v>
      </c>
    </row>
    <row r="15" spans="1:19" x14ac:dyDescent="0.2">
      <c r="B15" s="9" t="s">
        <v>20</v>
      </c>
      <c r="C15" s="10"/>
      <c r="D15" s="10" t="s">
        <v>22</v>
      </c>
      <c r="E15" s="11"/>
      <c r="F15" s="11"/>
      <c r="G15" s="11"/>
      <c r="H15" s="11"/>
      <c r="I15" s="18"/>
      <c r="J15" s="21"/>
      <c r="K15" s="10">
        <v>42</v>
      </c>
      <c r="L15" s="10"/>
      <c r="M15" s="10"/>
      <c r="N15" s="10"/>
      <c r="O15" s="11"/>
      <c r="P15" s="11"/>
      <c r="Q15" s="14">
        <f>K16</f>
        <v>1.0000000000000001E-5</v>
      </c>
      <c r="R15" s="12">
        <f>AVERAGE(D15,K15)</f>
        <v>42</v>
      </c>
      <c r="S15" s="13">
        <f t="shared" si="0"/>
        <v>419999999.99999994</v>
      </c>
    </row>
    <row r="16" spans="1:19" x14ac:dyDescent="0.2">
      <c r="B16" s="6" t="s">
        <v>15</v>
      </c>
      <c r="C16" s="14">
        <v>1E-4</v>
      </c>
      <c r="D16" s="14">
        <f>C16/10</f>
        <v>1.0000000000000001E-5</v>
      </c>
      <c r="E16" s="14">
        <f>D16/10</f>
        <v>1.0000000000000002E-6</v>
      </c>
      <c r="F16" s="14">
        <f>E16/10</f>
        <v>1.0000000000000002E-7</v>
      </c>
      <c r="J16" s="14">
        <v>1E-4</v>
      </c>
      <c r="K16" s="14">
        <f>J16/10</f>
        <v>1.0000000000000001E-5</v>
      </c>
      <c r="L16" s="14">
        <f>K16/10</f>
        <v>1.0000000000000002E-6</v>
      </c>
      <c r="M16" s="14">
        <f>L16/10</f>
        <v>1.0000000000000002E-7</v>
      </c>
    </row>
    <row r="22" spans="4:4" x14ac:dyDescent="0.2">
      <c r="D22" s="23"/>
    </row>
    <row r="23" spans="4:4" x14ac:dyDescent="0.2">
      <c r="D23" s="23"/>
    </row>
    <row r="24" spans="4:4" x14ac:dyDescent="0.2">
      <c r="D24" s="23"/>
    </row>
    <row r="25" spans="4:4" x14ac:dyDescent="0.2">
      <c r="D25" s="23"/>
    </row>
    <row r="26" spans="4:4" x14ac:dyDescent="0.2">
      <c r="D26" s="23"/>
    </row>
    <row r="27" spans="4:4" x14ac:dyDescent="0.2">
      <c r="D27" s="22"/>
    </row>
    <row r="28" spans="4:4" x14ac:dyDescent="0.2">
      <c r="D28" s="22"/>
    </row>
    <row r="29" spans="4:4" x14ac:dyDescent="0.2">
      <c r="D29" s="22"/>
    </row>
    <row r="30" spans="4:4" x14ac:dyDescent="0.2">
      <c r="D30" s="22"/>
    </row>
    <row r="31" spans="4:4" x14ac:dyDescent="0.2">
      <c r="D31" s="22"/>
    </row>
  </sheetData>
  <mergeCells count="2">
    <mergeCell ref="D9:F9"/>
    <mergeCell ref="K9:P9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2021-02-05T14:23:46Z</dcterms:created>
  <dcterms:modified xsi:type="dcterms:W3CDTF">2021-05-10T14:52:00Z</dcterms:modified>
</cp:coreProperties>
</file>