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T6SS project/"/>
    </mc:Choice>
  </mc:AlternateContent>
  <xr:revisionPtr revIDLastSave="0" documentId="13_ncr:1_{70C36875-F358-7845-A0BB-01B96FE2C9F4}" xr6:coauthVersionLast="46" xr6:coauthVersionMax="46" xr10:uidLastSave="{00000000-0000-0000-0000-000000000000}"/>
  <bookViews>
    <workbookView xWindow="1340" yWindow="2120" windowWidth="28040" windowHeight="16280" xr2:uid="{6822E075-33BC-3C43-A42F-4A70F46F72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R13" i="1"/>
  <c r="R12" i="1"/>
  <c r="Q13" i="1"/>
  <c r="Q14" i="1"/>
  <c r="Q15" i="1"/>
  <c r="Q16" i="1"/>
  <c r="R16" i="1" s="1"/>
  <c r="Q12" i="1"/>
  <c r="J17" i="1"/>
  <c r="K17" i="1" s="1"/>
  <c r="D17" i="1"/>
  <c r="R15" i="1"/>
  <c r="R14" i="1"/>
</calcChain>
</file>

<file path=xl/sharedStrings.xml><?xml version="1.0" encoding="utf-8"?>
<sst xmlns="http://schemas.openxmlformats.org/spreadsheetml/2006/main" count="20" uniqueCount="19">
  <si>
    <t>Dilution</t>
  </si>
  <si>
    <t>OD</t>
  </si>
  <si>
    <t>Tube 1 (0x)</t>
  </si>
  <si>
    <t>Tube 2 (2x)</t>
  </si>
  <si>
    <t>Tube 3 (4x)</t>
  </si>
  <si>
    <t>Tube 4 (6x)</t>
  </si>
  <si>
    <t>Tube 5 (8x)</t>
  </si>
  <si>
    <t xml:space="preserve"> </t>
  </si>
  <si>
    <t>Track Plate 1</t>
  </si>
  <si>
    <t>Track Plate 2</t>
  </si>
  <si>
    <t>Dilution factor counted</t>
  </si>
  <si>
    <t>Average Cells</t>
  </si>
  <si>
    <t>LVS 0x</t>
  </si>
  <si>
    <t>LVS 2x</t>
  </si>
  <si>
    <t>LVS 4x</t>
  </si>
  <si>
    <t>LVS 6x</t>
  </si>
  <si>
    <t>LVS 8x</t>
  </si>
  <si>
    <t>Dilution Factor</t>
  </si>
  <si>
    <t>CFU per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</si>
</sst>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Border="1"/>
    <xf numFmtId="11" fontId="0" fillId="0" borderId="0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</a:t>
            </a:r>
            <a:r>
              <a:rPr lang="en-US" baseline="0"/>
              <a:t> to CFU/mL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55934939325081E-2"/>
                  <c:y val="-0.130256326203221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Sheet1!$B$2:$B$6</c:f>
              <c:numCache>
                <c:formatCode>General</c:formatCode>
                <c:ptCount val="5"/>
                <c:pt idx="0">
                  <c:v>9.5000000000000001E-2</c:v>
                </c:pt>
                <c:pt idx="1">
                  <c:v>0.193</c:v>
                </c:pt>
                <c:pt idx="2">
                  <c:v>0.38300000000000001</c:v>
                </c:pt>
                <c:pt idx="3">
                  <c:v>0.76500000000000001</c:v>
                </c:pt>
                <c:pt idx="4">
                  <c:v>1.2929999999999999</c:v>
                </c:pt>
              </c:numCache>
            </c:numRef>
          </c:xVal>
          <c:yVal>
            <c:numRef>
              <c:f>Sheet1!$C$2:$C$6</c:f>
              <c:numCache>
                <c:formatCode>0.00E+00</c:formatCode>
                <c:ptCount val="5"/>
                <c:pt idx="0">
                  <c:v>7800000</c:v>
                </c:pt>
                <c:pt idx="1">
                  <c:v>11200000</c:v>
                </c:pt>
                <c:pt idx="2">
                  <c:v>78000000</c:v>
                </c:pt>
                <c:pt idx="3">
                  <c:v>655000000</c:v>
                </c:pt>
                <c:pt idx="4">
                  <c:v>805000000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EF-DD45-804B-892DCBC8E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262031"/>
        <c:axId val="1141878719"/>
      </c:scatterChart>
      <c:valAx>
        <c:axId val="115026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0.47358631543542401"/>
              <c:y val="0.9191576429564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878719"/>
        <c:crosses val="autoZero"/>
        <c:crossBetween val="midCat"/>
      </c:valAx>
      <c:valAx>
        <c:axId val="11418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262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349592</xdr:colOff>
      <xdr:row>20</xdr:row>
      <xdr:rowOff>123723</xdr:rowOff>
    </xdr:from>
    <xdr:to>
      <xdr:col>12</xdr:col>
      <xdr:colOff>655484</xdr:colOff>
      <xdr:row>36</xdr:row>
      <xdr:rowOff>177527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F5AE010-474D-DD49-96F3-D12FE9282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C6FC-0857-5741-B042-9A8F0594D371}">
  <dimension ref="A1:R17"/>
  <sheetViews>
    <sheetView tabSelected="1" zoomScale="93" workbookViewId="0">
      <selection activeCell="R14" sqref="R14"/>
    </sheetView>
  </sheetViews>
  <sheetFormatPr baseColWidth="10" defaultRowHeight="16" x14ac:dyDescent="0.2"/>
  <sheetData>
    <row r="1" spans="1:18" ht="17" x14ac:dyDescent="0.2">
      <c r="A1" s="13" t="s">
        <v>0</v>
      </c>
      <c r="B1" s="13" t="s">
        <v>1</v>
      </c>
      <c r="C1" s="14" t="s">
        <v>18</v>
      </c>
    </row>
    <row r="2" spans="1:18" x14ac:dyDescent="0.2">
      <c r="A2" s="15" t="s">
        <v>2</v>
      </c>
      <c r="B2" s="15">
        <v>9.5000000000000001E-2</v>
      </c>
      <c r="C2" s="16">
        <v>7800000</v>
      </c>
    </row>
    <row r="3" spans="1:18" x14ac:dyDescent="0.2">
      <c r="A3" s="15" t="s">
        <v>3</v>
      </c>
      <c r="B3" s="15">
        <v>0.193</v>
      </c>
      <c r="C3" s="16">
        <v>11200000</v>
      </c>
    </row>
    <row r="4" spans="1:18" x14ac:dyDescent="0.2">
      <c r="A4" s="15" t="s">
        <v>4</v>
      </c>
      <c r="B4" s="15">
        <v>0.38300000000000001</v>
      </c>
      <c r="C4" s="16">
        <v>78000000</v>
      </c>
    </row>
    <row r="5" spans="1:18" x14ac:dyDescent="0.2">
      <c r="A5" s="15" t="s">
        <v>5</v>
      </c>
      <c r="B5" s="15">
        <v>0.76500000000000001</v>
      </c>
      <c r="C5" s="16">
        <v>655000000</v>
      </c>
    </row>
    <row r="6" spans="1:18" x14ac:dyDescent="0.2">
      <c r="A6" s="15" t="s">
        <v>6</v>
      </c>
      <c r="B6" s="15">
        <v>1.2929999999999999</v>
      </c>
      <c r="C6" s="16">
        <v>805000000</v>
      </c>
    </row>
    <row r="10" spans="1:18" x14ac:dyDescent="0.2">
      <c r="A10" s="1" t="s">
        <v>7</v>
      </c>
      <c r="B10" s="1"/>
      <c r="C10" s="17" t="s">
        <v>8</v>
      </c>
      <c r="D10" s="17"/>
      <c r="E10" s="17"/>
      <c r="F10" s="2"/>
      <c r="G10" s="2"/>
      <c r="H10" s="2"/>
      <c r="I10" s="2"/>
      <c r="J10" s="17" t="s">
        <v>9</v>
      </c>
      <c r="K10" s="17"/>
      <c r="L10" s="17"/>
      <c r="M10" s="17"/>
      <c r="N10" s="17"/>
      <c r="O10" s="17"/>
      <c r="P10" s="3"/>
    </row>
    <row r="11" spans="1:18" ht="51" x14ac:dyDescent="0.2">
      <c r="A11" s="4"/>
      <c r="B11" s="4">
        <v>1</v>
      </c>
      <c r="C11" s="4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4">
        <v>1</v>
      </c>
      <c r="J11" s="4">
        <v>2</v>
      </c>
      <c r="K11" s="4">
        <v>3</v>
      </c>
      <c r="L11" s="4">
        <v>4</v>
      </c>
      <c r="M11" s="4">
        <v>5</v>
      </c>
      <c r="N11" s="5">
        <v>6</v>
      </c>
      <c r="O11" s="5">
        <v>7</v>
      </c>
      <c r="P11" s="6" t="s">
        <v>10</v>
      </c>
      <c r="Q11" s="6" t="s">
        <v>11</v>
      </c>
      <c r="R11" s="6" t="s">
        <v>18</v>
      </c>
    </row>
    <row r="12" spans="1:18" x14ac:dyDescent="0.2">
      <c r="A12" s="11" t="s">
        <v>12</v>
      </c>
      <c r="B12" s="7"/>
      <c r="C12" s="7"/>
      <c r="D12" s="8">
        <v>77</v>
      </c>
      <c r="E12" s="8"/>
      <c r="F12" s="8"/>
      <c r="G12" s="8"/>
      <c r="H12" s="8"/>
      <c r="I12" s="7"/>
      <c r="J12" s="7"/>
      <c r="K12" s="7">
        <v>84</v>
      </c>
      <c r="L12" s="7"/>
      <c r="M12" s="7"/>
      <c r="N12" s="8"/>
      <c r="O12" s="8"/>
      <c r="P12" s="7">
        <v>1.0000000000000001E-5</v>
      </c>
      <c r="Q12" s="9">
        <f>AVERAGE(D12,K12)</f>
        <v>80.5</v>
      </c>
      <c r="R12" s="10">
        <f>(Q12/(0.01*P12))</f>
        <v>804999999.99999988</v>
      </c>
    </row>
    <row r="13" spans="1:18" x14ac:dyDescent="0.2">
      <c r="A13" s="11" t="s">
        <v>13</v>
      </c>
      <c r="B13" s="7"/>
      <c r="C13" s="7"/>
      <c r="D13" s="8">
        <v>75</v>
      </c>
      <c r="E13" s="8"/>
      <c r="F13" s="8"/>
      <c r="G13" s="8"/>
      <c r="H13" s="8"/>
      <c r="I13" s="7"/>
      <c r="J13" s="7"/>
      <c r="K13" s="7">
        <v>56</v>
      </c>
      <c r="L13" s="7"/>
      <c r="M13" s="7"/>
      <c r="N13" s="8"/>
      <c r="O13" s="8"/>
      <c r="P13" s="7">
        <v>1.0000000000000001E-5</v>
      </c>
      <c r="Q13" s="9">
        <f t="shared" ref="Q13:Q16" si="0">AVERAGE(D13,K13)</f>
        <v>65.5</v>
      </c>
      <c r="R13" s="10">
        <f>(Q13/(0.01*P13))</f>
        <v>655000000</v>
      </c>
    </row>
    <row r="14" spans="1:18" x14ac:dyDescent="0.2">
      <c r="A14" s="11" t="s">
        <v>14</v>
      </c>
      <c r="B14" s="7"/>
      <c r="C14" s="7"/>
      <c r="D14" s="8">
        <v>44</v>
      </c>
      <c r="E14" s="8"/>
      <c r="F14" s="8"/>
      <c r="G14" s="8"/>
      <c r="H14" s="8"/>
      <c r="I14" s="7"/>
      <c r="J14" s="7"/>
      <c r="K14" s="7">
        <v>34</v>
      </c>
      <c r="L14" s="7"/>
      <c r="M14" s="7"/>
      <c r="N14" s="8"/>
      <c r="O14" s="8"/>
      <c r="P14" s="7">
        <v>1.0000000000000001E-5</v>
      </c>
      <c r="Q14" s="9">
        <f t="shared" si="0"/>
        <v>39</v>
      </c>
      <c r="R14" s="10">
        <f>(Q14/(0.01*P14))*0.2</f>
        <v>77999999.999999985</v>
      </c>
    </row>
    <row r="15" spans="1:18" ht="16" customHeight="1" x14ac:dyDescent="0.2">
      <c r="A15" s="11" t="s">
        <v>15</v>
      </c>
      <c r="B15" s="7"/>
      <c r="C15" s="7"/>
      <c r="D15" s="8">
        <v>32</v>
      </c>
      <c r="E15" s="8"/>
      <c r="F15" s="8"/>
      <c r="G15" s="8"/>
      <c r="H15" s="8"/>
      <c r="I15" s="7"/>
      <c r="J15" s="7"/>
      <c r="K15" s="7">
        <v>24</v>
      </c>
      <c r="L15" s="7"/>
      <c r="M15" s="7"/>
      <c r="N15" s="8"/>
      <c r="O15" s="8"/>
      <c r="P15" s="7">
        <v>1.0000000000000001E-5</v>
      </c>
      <c r="Q15" s="9">
        <f t="shared" si="0"/>
        <v>28</v>
      </c>
      <c r="R15" s="10">
        <f>(Q15/(0.05*P15))*0.2</f>
        <v>11200000</v>
      </c>
    </row>
    <row r="16" spans="1:18" x14ac:dyDescent="0.2">
      <c r="A16" s="11" t="s">
        <v>16</v>
      </c>
      <c r="B16" s="7"/>
      <c r="C16" s="7"/>
      <c r="D16" s="8">
        <v>20</v>
      </c>
      <c r="E16" s="8"/>
      <c r="F16" s="8"/>
      <c r="G16" s="8"/>
      <c r="H16" s="8"/>
      <c r="I16" s="7"/>
      <c r="J16" s="7"/>
      <c r="K16" s="7">
        <v>19</v>
      </c>
      <c r="L16" s="7"/>
      <c r="M16" s="7"/>
      <c r="N16" s="8"/>
      <c r="O16" s="8"/>
      <c r="P16" s="7">
        <v>1.0000000000000001E-5</v>
      </c>
      <c r="Q16" s="9">
        <f t="shared" si="0"/>
        <v>19.5</v>
      </c>
      <c r="R16" s="10">
        <f>(Q16/(0.05*P16))*0.2</f>
        <v>7799999.9999999991</v>
      </c>
    </row>
    <row r="17" spans="1:12" x14ac:dyDescent="0.2">
      <c r="A17" s="12" t="s">
        <v>17</v>
      </c>
      <c r="B17" s="12">
        <v>1E-3</v>
      </c>
      <c r="C17" s="12">
        <v>1E-4</v>
      </c>
      <c r="D17" s="12">
        <f>C17/10</f>
        <v>1.0000000000000001E-5</v>
      </c>
      <c r="E17" s="12">
        <f>D17/10</f>
        <v>1.0000000000000002E-6</v>
      </c>
      <c r="I17" s="12">
        <v>1</v>
      </c>
      <c r="J17" s="12">
        <f>I17/10</f>
        <v>0.1</v>
      </c>
      <c r="K17" s="12">
        <f>J17/10</f>
        <v>0.01</v>
      </c>
      <c r="L17">
        <v>1E-3</v>
      </c>
    </row>
  </sheetData>
  <mergeCells count="2">
    <mergeCell ref="C10:E10"/>
    <mergeCell ref="J10:O1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2021-01-21T17:27:26Z</dcterms:created>
  <dcterms:modified xsi:type="dcterms:W3CDTF">2021-02-11T18:13:25Z</dcterms:modified>
</cp:coreProperties>
</file>