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ira Bernabe/Nanodrop/"/>
    </mc:Choice>
  </mc:AlternateContent>
  <xr:revisionPtr revIDLastSave="0" documentId="13_ncr:1_{E734E1A2-96D4-0E4C-B98D-6C56A55A016E}" xr6:coauthVersionLast="46" xr6:coauthVersionMax="46" xr10:uidLastSave="{00000000-0000-0000-0000-000000000000}"/>
  <bookViews>
    <workbookView xWindow="2540" yWindow="9520" windowWidth="27240" windowHeight="15400" xr2:uid="{79045E59-353B-7642-ACD6-75AFC2029A2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1" l="1"/>
  <c r="I2" i="1"/>
  <c r="J4" i="1"/>
  <c r="J5" i="1"/>
  <c r="I4" i="1"/>
  <c r="I5" i="1"/>
  <c r="E2" i="1"/>
  <c r="F2" i="1"/>
  <c r="E3" i="1"/>
  <c r="J3" i="1"/>
  <c r="J6" i="1"/>
  <c r="J7" i="1"/>
  <c r="I3" i="1"/>
  <c r="I6" i="1"/>
  <c r="I7" i="1"/>
  <c r="F6" i="1"/>
  <c r="F7" i="1"/>
  <c r="E6" i="1"/>
  <c r="E7" i="1"/>
  <c r="D6" i="1"/>
  <c r="D7" i="1"/>
  <c r="D4" i="1"/>
  <c r="E4" i="1" s="1"/>
  <c r="F4" i="1" s="1"/>
  <c r="D5" i="1"/>
  <c r="E5" i="1" s="1"/>
  <c r="F5" i="1" s="1"/>
  <c r="D2" i="1"/>
  <c r="F3" i="1"/>
  <c r="D3" i="1"/>
</calcChain>
</file>

<file path=xl/sharedStrings.xml><?xml version="1.0" encoding="utf-8"?>
<sst xmlns="http://schemas.openxmlformats.org/spreadsheetml/2006/main" count="16" uniqueCount="16">
  <si>
    <t>Sample Name #</t>
  </si>
  <si>
    <t>Tube #</t>
  </si>
  <si>
    <t>A260</t>
  </si>
  <si>
    <t>DF (10)</t>
  </si>
  <si>
    <t>Divided by 14.5</t>
  </si>
  <si>
    <t>C1 (ug/ml)</t>
  </si>
  <si>
    <t>C2 (ug/ml)</t>
  </si>
  <si>
    <t>V1 (ul)</t>
  </si>
  <si>
    <t>Vol buffer (ul)</t>
  </si>
  <si>
    <t>A (Tn7::rpsU2_bead)</t>
  </si>
  <si>
    <t>B (Tn7::rpsU3_bead)</t>
  </si>
  <si>
    <t>C (Tn7::rpsU2_standard)</t>
  </si>
  <si>
    <t>D (Tn7::rpsU3_standard)</t>
  </si>
  <si>
    <t>E (Tn7::rpsU2_bead_414)</t>
  </si>
  <si>
    <t>F (Tn7::rpsU3_bead_414)</t>
  </si>
  <si>
    <t>V2 (Total Volume ul)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</si>
</sst>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0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2" fontId="0" fillId="0" borderId="0" xfId="0" applyNumberFormat="1"/>
    <xf numFmtId="1" fontId="0" fillId="0" borderId="0" xfId="0" applyNumberFormat="1"/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Font="1"/>
    <xf numFmtId="1" fontId="0" fillId="0" borderId="0" xfId="0" applyNumberFormat="1" applyFont="1"/>
    <xf numFmtId="164" fontId="0" fillId="0" borderId="0" xfId="0" applyNumberFormat="1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4D687-B274-6144-9C9D-42289EB2310C}">
  <dimension ref="A1:K7"/>
  <sheetViews>
    <sheetView tabSelected="1" workbookViewId="0">
      <selection activeCell="J2" sqref="J2"/>
    </sheetView>
  </sheetViews>
  <sheetFormatPr baseColWidth="10" defaultRowHeight="16" x14ac:dyDescent="0.2"/>
  <cols>
    <col min="1" max="1" width="22.33203125" customWidth="1"/>
  </cols>
  <sheetData>
    <row r="1" spans="1:11" ht="2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15</v>
      </c>
      <c r="H1" s="1" t="s">
        <v>6</v>
      </c>
      <c r="I1" s="5" t="s">
        <v>7</v>
      </c>
      <c r="J1" s="5" t="s">
        <v>8</v>
      </c>
      <c r="K1" s="2"/>
    </row>
    <row r="2" spans="1:11" s="6" customFormat="1" ht="25" customHeight="1" x14ac:dyDescent="0.2">
      <c r="A2" s="9" t="s">
        <v>9</v>
      </c>
      <c r="B2" s="6">
        <v>1</v>
      </c>
      <c r="C2" s="6">
        <v>9.8800000000000008</v>
      </c>
      <c r="D2">
        <f t="shared" ref="D2:D7" si="0">C2*10</f>
        <v>98.800000000000011</v>
      </c>
      <c r="E2" s="3">
        <f>D2/14.5</f>
        <v>6.813793103448277</v>
      </c>
      <c r="F2" s="7">
        <f>E2*1000</f>
        <v>6813.7931034482772</v>
      </c>
      <c r="G2" s="6">
        <v>205</v>
      </c>
      <c r="H2" s="6">
        <v>600</v>
      </c>
      <c r="I2" s="8">
        <f>H2*G2/F2</f>
        <v>18.051619433198375</v>
      </c>
      <c r="J2" s="8">
        <f>G2-I2</f>
        <v>186.94838056680163</v>
      </c>
    </row>
    <row r="3" spans="1:11" ht="27" customHeight="1" x14ac:dyDescent="0.2">
      <c r="A3" s="10" t="s">
        <v>10</v>
      </c>
      <c r="B3">
        <v>2</v>
      </c>
      <c r="C3">
        <v>12.52</v>
      </c>
      <c r="D3">
        <f t="shared" si="0"/>
        <v>125.19999999999999</v>
      </c>
      <c r="E3" s="3">
        <f>D3/14.5</f>
        <v>8.6344827586206883</v>
      </c>
      <c r="F3" s="4">
        <f t="shared" ref="F3:F7" si="1">E3*1000</f>
        <v>8634.4827586206884</v>
      </c>
      <c r="G3">
        <v>205</v>
      </c>
      <c r="H3">
        <v>600</v>
      </c>
      <c r="I3" s="8">
        <f>H3*G3/F3</f>
        <v>14.245207667731631</v>
      </c>
      <c r="J3" s="8">
        <f>G3-I3</f>
        <v>190.75479233226838</v>
      </c>
    </row>
    <row r="4" spans="1:11" ht="28" customHeight="1" x14ac:dyDescent="0.2">
      <c r="A4" s="10" t="s">
        <v>11</v>
      </c>
      <c r="B4">
        <v>3</v>
      </c>
      <c r="C4" s="3">
        <v>6.6</v>
      </c>
      <c r="D4">
        <f t="shared" si="0"/>
        <v>66</v>
      </c>
      <c r="E4" s="3">
        <f t="shared" ref="E4:E7" si="2">D4/14.5</f>
        <v>4.5517241379310347</v>
      </c>
      <c r="F4" s="4">
        <f t="shared" si="1"/>
        <v>4551.7241379310344</v>
      </c>
      <c r="G4">
        <v>205</v>
      </c>
      <c r="H4">
        <v>600</v>
      </c>
      <c r="I4" s="8">
        <f t="shared" ref="I4:I5" si="3">H4*G4/F4</f>
        <v>27.022727272727273</v>
      </c>
      <c r="J4" s="8">
        <f t="shared" ref="J4:J5" si="4">G4-I4</f>
        <v>177.97727272727272</v>
      </c>
    </row>
    <row r="5" spans="1:11" ht="28" customHeight="1" x14ac:dyDescent="0.2">
      <c r="A5" s="10" t="s">
        <v>12</v>
      </c>
      <c r="B5">
        <v>4</v>
      </c>
      <c r="C5" s="3">
        <v>7.9</v>
      </c>
      <c r="D5">
        <f t="shared" si="0"/>
        <v>79</v>
      </c>
      <c r="E5" s="3">
        <f t="shared" si="2"/>
        <v>5.4482758620689653</v>
      </c>
      <c r="F5" s="4">
        <f t="shared" si="1"/>
        <v>5448.2758620689656</v>
      </c>
      <c r="G5">
        <v>205</v>
      </c>
      <c r="H5">
        <v>600</v>
      </c>
      <c r="I5" s="8">
        <f t="shared" si="3"/>
        <v>22.575949367088608</v>
      </c>
      <c r="J5" s="8">
        <f t="shared" si="4"/>
        <v>182.42405063291139</v>
      </c>
    </row>
    <row r="6" spans="1:11" ht="24" customHeight="1" x14ac:dyDescent="0.2">
      <c r="A6" s="9" t="s">
        <v>13</v>
      </c>
      <c r="B6">
        <v>5</v>
      </c>
      <c r="C6">
        <v>26.09</v>
      </c>
      <c r="D6">
        <f>C6*10</f>
        <v>260.89999999999998</v>
      </c>
      <c r="E6" s="3">
        <f t="shared" si="2"/>
        <v>17.993103448275861</v>
      </c>
      <c r="F6" s="4">
        <f t="shared" si="1"/>
        <v>17993.103448275862</v>
      </c>
      <c r="G6">
        <v>205</v>
      </c>
      <c r="H6">
        <v>600</v>
      </c>
      <c r="I6" s="8">
        <f t="shared" ref="I6:I7" si="5">H6*G6/F6</f>
        <v>6.8359524722115754</v>
      </c>
      <c r="J6" s="8">
        <f t="shared" ref="J6:J7" si="6">G6-I6</f>
        <v>198.16404752778843</v>
      </c>
    </row>
    <row r="7" spans="1:11" ht="25" customHeight="1" x14ac:dyDescent="0.2">
      <c r="A7" s="10" t="s">
        <v>14</v>
      </c>
      <c r="B7">
        <v>6</v>
      </c>
      <c r="C7">
        <v>26.52</v>
      </c>
      <c r="D7">
        <f t="shared" si="0"/>
        <v>265.2</v>
      </c>
      <c r="E7" s="3">
        <f t="shared" si="2"/>
        <v>18.289655172413791</v>
      </c>
      <c r="F7" s="4">
        <f t="shared" si="1"/>
        <v>18289.65517241379</v>
      </c>
      <c r="G7">
        <v>205</v>
      </c>
      <c r="H7">
        <v>600</v>
      </c>
      <c r="I7" s="8">
        <f t="shared" si="5"/>
        <v>6.7251131221719467</v>
      </c>
      <c r="J7" s="8">
        <f t="shared" si="6"/>
        <v>198.27488687782807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2021-04-10T11:58:58Z</dcterms:created>
  <dcterms:modified xsi:type="dcterms:W3CDTF">2021-05-03T16:31:30Z</dcterms:modified>
</cp:coreProperties>
</file>