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Gradients/"/>
    </mc:Choice>
  </mc:AlternateContent>
  <xr:revisionPtr revIDLastSave="0" documentId="13_ncr:1_{ED7CA8D4-F8D3-2C4C-92BD-7E86B4FE11F5}" xr6:coauthVersionLast="46" xr6:coauthVersionMax="46" xr10:uidLastSave="{00000000-0000-0000-0000-000000000000}"/>
  <bookViews>
    <workbookView xWindow="1160" yWindow="4140" windowWidth="27640" windowHeight="15980" xr2:uid="{25DE9552-3154-C34D-B5CB-CF8116665C7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8" i="1"/>
  <c r="G7" i="1"/>
  <c r="H6" i="1"/>
  <c r="G5" i="1"/>
  <c r="F6" i="1"/>
  <c r="F5" i="1"/>
  <c r="E5" i="1"/>
  <c r="E4" i="1"/>
  <c r="F4" i="1"/>
  <c r="E6" i="1"/>
  <c r="E7" i="1"/>
  <c r="F7" i="1"/>
  <c r="E8" i="1"/>
  <c r="F8" i="1"/>
  <c r="E3" i="1"/>
  <c r="F3" i="1"/>
</calcChain>
</file>

<file path=xl/sharedStrings.xml><?xml version="1.0" encoding="utf-8"?>
<sst xmlns="http://schemas.openxmlformats.org/spreadsheetml/2006/main" count="29" uniqueCount="26">
  <si>
    <t>Strain</t>
  </si>
  <si>
    <t>Total Desired RNA (ug)</t>
  </si>
  <si>
    <t>Date Lysed</t>
  </si>
  <si>
    <t>RNA Volume (ul)</t>
  </si>
  <si>
    <t>Buffer Volume (ul)</t>
  </si>
  <si>
    <t>Total Volume (uL)</t>
  </si>
  <si>
    <t xml:space="preserve">Sample </t>
  </si>
  <si>
    <t>A</t>
  </si>
  <si>
    <t>B</t>
  </si>
  <si>
    <t>C</t>
  </si>
  <si>
    <t>D</t>
  </si>
  <si>
    <t>E</t>
  </si>
  <si>
    <t>F</t>
  </si>
  <si>
    <t>Tn7::rpsU2 bead</t>
  </si>
  <si>
    <t>Tn7::rpsU3 bead</t>
  </si>
  <si>
    <t>Tn7::rpsU2 standard</t>
  </si>
  <si>
    <t>LVS standard</t>
  </si>
  <si>
    <t>RNA A260 (Abs)</t>
  </si>
  <si>
    <t>Measured A260 (1:10 dilution)</t>
  </si>
  <si>
    <t>Divided by 14.5 multiplied by 1000</t>
  </si>
  <si>
    <t>RNA concentration ug/ml</t>
  </si>
  <si>
    <t>Volume Sample to Load (ul)</t>
  </si>
  <si>
    <t>(Amt ug/1)(1 ml/conc ug)(1000ul1ml)</t>
  </si>
  <si>
    <t>Notes</t>
  </si>
  <si>
    <t>Actual A260</t>
  </si>
  <si>
    <t>(Vol Sample to Load ul/1 )(/ml/1000ul)(Conc ug/1ml)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</si>
</sst>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16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75EE-C640-3D4C-8E09-95FBB753F493}">
  <dimension ref="A1:N8"/>
  <sheetViews>
    <sheetView tabSelected="1" zoomScale="170" zoomScaleNormal="170" workbookViewId="0">
      <selection sqref="A1:H8"/>
    </sheetView>
  </sheetViews>
  <sheetFormatPr baseColWidth="10" defaultRowHeight="16" x14ac:dyDescent="0.2"/>
  <cols>
    <col min="2" max="2" width="18.33203125" customWidth="1"/>
    <col min="7" max="7" width="11.6640625" bestFit="1" customWidth="1"/>
    <col min="8" max="8" width="13.5" customWidth="1"/>
  </cols>
  <sheetData>
    <row r="1" spans="1:14" ht="94" customHeight="1" x14ac:dyDescent="0.2">
      <c r="A1" t="s">
        <v>23</v>
      </c>
      <c r="D1" s="3" t="s">
        <v>18</v>
      </c>
      <c r="E1" t="s">
        <v>24</v>
      </c>
      <c r="F1" s="1" t="s">
        <v>19</v>
      </c>
      <c r="G1" s="3" t="s">
        <v>22</v>
      </c>
      <c r="H1" s="3" t="s">
        <v>25</v>
      </c>
    </row>
    <row r="2" spans="1:14" ht="54" customHeight="1" x14ac:dyDescent="0.2">
      <c r="A2" s="1" t="s">
        <v>6</v>
      </c>
      <c r="B2" s="1" t="s">
        <v>0</v>
      </c>
      <c r="C2" s="1" t="s">
        <v>2</v>
      </c>
      <c r="D2" s="1" t="s">
        <v>17</v>
      </c>
      <c r="E2" s="1" t="s">
        <v>17</v>
      </c>
      <c r="F2" s="1" t="s">
        <v>20</v>
      </c>
      <c r="G2" s="1" t="s">
        <v>21</v>
      </c>
      <c r="H2" s="1" t="s">
        <v>1</v>
      </c>
      <c r="I2" s="1"/>
      <c r="J2" s="1" t="s">
        <v>3</v>
      </c>
      <c r="K2" s="1" t="s">
        <v>4</v>
      </c>
      <c r="L2" s="1" t="s">
        <v>5</v>
      </c>
      <c r="M2" s="1"/>
      <c r="N2" s="1"/>
    </row>
    <row r="3" spans="1:14" x14ac:dyDescent="0.2">
      <c r="A3" t="s">
        <v>7</v>
      </c>
      <c r="B3" t="s">
        <v>13</v>
      </c>
      <c r="C3" s="2">
        <v>44277</v>
      </c>
      <c r="D3">
        <v>9.8800000000000008</v>
      </c>
      <c r="E3">
        <f>D3*10</f>
        <v>98.800000000000011</v>
      </c>
      <c r="F3" s="4">
        <f>(E3/14.5)*1000</f>
        <v>6813.7931034482772</v>
      </c>
      <c r="G3" s="4">
        <f>H3/F3*1000</f>
        <v>95.951417004048579</v>
      </c>
      <c r="H3" s="4">
        <v>653.79310344827593</v>
      </c>
      <c r="I3" s="4"/>
      <c r="L3">
        <v>200</v>
      </c>
    </row>
    <row r="4" spans="1:14" x14ac:dyDescent="0.2">
      <c r="A4" t="s">
        <v>8</v>
      </c>
      <c r="B4" t="s">
        <v>14</v>
      </c>
      <c r="C4" s="2">
        <v>44277</v>
      </c>
      <c r="D4">
        <v>12.52</v>
      </c>
      <c r="E4">
        <f>D4*10</f>
        <v>125.19999999999999</v>
      </c>
      <c r="F4" s="4">
        <f t="shared" ref="F4:F8" si="0">(E4/14.5)*1000</f>
        <v>8634.4827586206884</v>
      </c>
      <c r="G4" s="4">
        <f>H4/F4*1000</f>
        <v>75.718849840255601</v>
      </c>
      <c r="H4" s="4">
        <v>653.79310344827593</v>
      </c>
      <c r="I4" s="4"/>
      <c r="L4">
        <v>200</v>
      </c>
    </row>
    <row r="5" spans="1:14" x14ac:dyDescent="0.2">
      <c r="A5" t="s">
        <v>9</v>
      </c>
      <c r="B5" t="s">
        <v>15</v>
      </c>
      <c r="C5" s="2">
        <v>44272</v>
      </c>
      <c r="D5">
        <v>0.19900000000000001</v>
      </c>
      <c r="E5">
        <f>D5*10</f>
        <v>1.9900000000000002</v>
      </c>
      <c r="F5" s="4">
        <f>(E5/14.5)*1000</f>
        <v>137.24137931034483</v>
      </c>
      <c r="G5" s="4">
        <f>H5*1000/F5</f>
        <v>200</v>
      </c>
      <c r="H5" s="4">
        <v>27.448275862068964</v>
      </c>
      <c r="I5" s="4"/>
      <c r="L5">
        <v>200</v>
      </c>
    </row>
    <row r="6" spans="1:14" x14ac:dyDescent="0.2">
      <c r="A6" t="s">
        <v>10</v>
      </c>
      <c r="B6" t="s">
        <v>16</v>
      </c>
      <c r="C6" s="2">
        <v>44272</v>
      </c>
      <c r="D6">
        <v>4.74</v>
      </c>
      <c r="E6">
        <f>D6*10</f>
        <v>47.400000000000006</v>
      </c>
      <c r="F6" s="4">
        <f>(E6/14.5)*1000</f>
        <v>3268.9655172413795</v>
      </c>
      <c r="G6" s="4">
        <v>200</v>
      </c>
      <c r="H6" s="4">
        <f>G6*F6/1000</f>
        <v>653.79310344827593</v>
      </c>
      <c r="I6" s="4"/>
      <c r="L6">
        <v>200</v>
      </c>
    </row>
    <row r="7" spans="1:14" x14ac:dyDescent="0.2">
      <c r="A7" t="s">
        <v>11</v>
      </c>
      <c r="B7" t="s">
        <v>13</v>
      </c>
      <c r="C7" s="2">
        <v>44300</v>
      </c>
      <c r="D7">
        <v>26.09</v>
      </c>
      <c r="E7">
        <f>D7*10</f>
        <v>260.89999999999998</v>
      </c>
      <c r="F7" s="4">
        <f t="shared" si="0"/>
        <v>17993.103448275862</v>
      </c>
      <c r="G7" s="4">
        <f>H7/F7*1000</f>
        <v>36.335760827903414</v>
      </c>
      <c r="H7" s="4">
        <v>653.79310344827593</v>
      </c>
      <c r="I7" s="4"/>
      <c r="L7">
        <v>200</v>
      </c>
    </row>
    <row r="8" spans="1:14" x14ac:dyDescent="0.2">
      <c r="A8" t="s">
        <v>12</v>
      </c>
      <c r="B8" t="s">
        <v>14</v>
      </c>
      <c r="C8" s="2">
        <v>44300</v>
      </c>
      <c r="D8">
        <v>26.52</v>
      </c>
      <c r="E8">
        <f>D8*10</f>
        <v>265.2</v>
      </c>
      <c r="F8" s="4">
        <f t="shared" si="0"/>
        <v>18289.65517241379</v>
      </c>
      <c r="G8" s="4">
        <f>H8/F8*1000</f>
        <v>35.746606334841644</v>
      </c>
      <c r="H8" s="4">
        <v>653.79310344827593</v>
      </c>
      <c r="I8" s="4"/>
      <c r="L8">
        <v>200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2021-04-22T13:25:36Z</dcterms:created>
  <dcterms:modified xsi:type="dcterms:W3CDTF">2021-04-22T16:45:18Z</dcterms:modified>
</cp:coreProperties>
</file>