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SouthernBlots/"/>
    </mc:Choice>
  </mc:AlternateContent>
  <xr:revisionPtr revIDLastSave="0" documentId="13_ncr:1_{93F5AF6A-FEA2-234D-937A-D946A9E59C30}" xr6:coauthVersionLast="47" xr6:coauthVersionMax="47" xr10:uidLastSave="{00000000-0000-0000-0000-000000000000}"/>
  <bookViews>
    <workbookView xWindow="60180" yWindow="6640" windowWidth="27240" windowHeight="16440" xr2:uid="{AFFA6B33-D0CE-3F48-BFD4-92B677348474}"/>
  </bookViews>
  <sheets>
    <sheet name="ProbeData" sheetId="1" r:id="rId1"/>
    <sheet name="June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F3" i="1"/>
  <c r="F2" i="1"/>
  <c r="H3" i="1" l="1"/>
  <c r="G2" i="1" l="1"/>
  <c r="I2" i="1" s="1"/>
  <c r="H2" i="1" l="1"/>
</calcChain>
</file>

<file path=xl/sharedStrings.xml><?xml version="1.0" encoding="utf-8"?>
<sst xmlns="http://schemas.openxmlformats.org/spreadsheetml/2006/main" count="47" uniqueCount="43">
  <si>
    <t>Probe Number</t>
  </si>
  <si>
    <t>Locus</t>
  </si>
  <si>
    <t>Primers</t>
  </si>
  <si>
    <t>Probe Size (bp)</t>
  </si>
  <si>
    <t>% G+C</t>
  </si>
  <si>
    <t>% A+T</t>
  </si>
  <si>
    <t>Melting Temperature (°C)</t>
  </si>
  <si>
    <t>Hybridization Temperature Range (°C)</t>
  </si>
  <si>
    <t>W83_capsule_loop</t>
  </si>
  <si>
    <t>KROL703, 704</t>
  </si>
  <si>
    <t>SBP1</t>
  </si>
  <si>
    <t>SBP2</t>
  </si>
  <si>
    <t>Southern Blot</t>
  </si>
  <si>
    <t>Enzyme</t>
  </si>
  <si>
    <t>Probe Primers</t>
  </si>
  <si>
    <t>Probe Size</t>
  </si>
  <si>
    <t>Sample Number</t>
  </si>
  <si>
    <t>Samples</t>
  </si>
  <si>
    <t>[DNA] (ng/uL)</t>
  </si>
  <si>
    <t>volume DNA (uL)</t>
  </si>
  <si>
    <t>volume water (uL)</t>
  </si>
  <si>
    <t>Quantity DNA digested (ng)</t>
  </si>
  <si>
    <t>LVS</t>
  </si>
  <si>
    <t>46-1</t>
  </si>
  <si>
    <t>LVS (2, 12/19/12)</t>
  </si>
  <si>
    <t>KMLFT75.1</t>
  </si>
  <si>
    <t>46-2</t>
  </si>
  <si>
    <t>∆FTL_0880 1-1A</t>
  </si>
  <si>
    <t>KMLFT75.2</t>
  </si>
  <si>
    <t>46-3</t>
  </si>
  <si>
    <t>∆FTL_0880 2-1A</t>
  </si>
  <si>
    <t>Goal</t>
  </si>
  <si>
    <t>Check for IR inversion</t>
  </si>
  <si>
    <t>XmaI</t>
  </si>
  <si>
    <t>Size in reference</t>
  </si>
  <si>
    <t>Size if altered</t>
  </si>
  <si>
    <t>Strains</t>
  </si>
  <si>
    <t>Control for no rearrangement</t>
  </si>
  <si>
    <t>PG0126</t>
  </si>
  <si>
    <t>loop upstream of capule operon</t>
  </si>
  <si>
    <t>-</t>
  </si>
  <si>
    <t>KROL705, 706</t>
  </si>
  <si>
    <t>PG0125-PG0126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</si>
</sst>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C2B6-446A-8641-8B40-79A517C9A5BF}">
  <dimension ref="A1:I4"/>
  <sheetViews>
    <sheetView tabSelected="1" zoomScale="180" zoomScaleNormal="180" workbookViewId="0">
      <selection activeCell="A4" sqref="A4"/>
    </sheetView>
  </sheetViews>
  <sheetFormatPr baseColWidth="10" defaultRowHeight="16" x14ac:dyDescent="0.2"/>
  <cols>
    <col min="2" max="2" width="19" bestFit="1" customWidth="1"/>
    <col min="3" max="3" width="14.6640625" bestFit="1" customWidth="1"/>
    <col min="7" max="7" width="13.5" bestFit="1" customWidth="1"/>
  </cols>
  <sheetData>
    <row r="1" spans="1:9" ht="52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3" t="s">
        <v>7</v>
      </c>
      <c r="I1" s="23"/>
    </row>
    <row r="2" spans="1:9" x14ac:dyDescent="0.2">
      <c r="A2" s="2" t="s">
        <v>10</v>
      </c>
      <c r="B2" s="4" t="s">
        <v>42</v>
      </c>
      <c r="C2" s="4" t="s">
        <v>41</v>
      </c>
      <c r="D2" s="4">
        <v>293</v>
      </c>
      <c r="E2" s="5">
        <v>54</v>
      </c>
      <c r="F2" s="3">
        <f>100-E2</f>
        <v>46</v>
      </c>
      <c r="G2" s="5">
        <f t="shared" ref="G2" si="0">49.82+0.41*(E2)-600/D2</f>
        <v>69.91221843003413</v>
      </c>
      <c r="H2" s="5">
        <f t="shared" ref="H2" si="1">G2-25</f>
        <v>44.91221843003413</v>
      </c>
      <c r="I2" s="5">
        <f t="shared" ref="I2" si="2">G2-20</f>
        <v>49.91221843003413</v>
      </c>
    </row>
    <row r="3" spans="1:9" x14ac:dyDescent="0.2">
      <c r="A3" s="2" t="s">
        <v>11</v>
      </c>
      <c r="B3" s="2" t="s">
        <v>8</v>
      </c>
      <c r="C3" s="2" t="s">
        <v>9</v>
      </c>
      <c r="D3" s="2">
        <v>299</v>
      </c>
      <c r="E3" s="3">
        <v>45</v>
      </c>
      <c r="F3" s="3">
        <f>100-E3</f>
        <v>55</v>
      </c>
      <c r="G3" s="3">
        <f>49.82+0.41*(E3)-600/D3</f>
        <v>66.26331103678929</v>
      </c>
      <c r="H3" s="3">
        <f>G3-25</f>
        <v>41.26331103678929</v>
      </c>
      <c r="I3" s="3">
        <f>G3-20</f>
        <v>46.26331103678929</v>
      </c>
    </row>
    <row r="4" spans="1:9" x14ac:dyDescent="0.2">
      <c r="A4" s="6"/>
      <c r="B4" s="6"/>
      <c r="C4" s="6"/>
      <c r="D4" s="6"/>
      <c r="E4" s="6"/>
      <c r="F4" s="7"/>
      <c r="G4" s="6"/>
      <c r="H4" s="6"/>
      <c r="I4" s="6"/>
    </row>
  </sheetData>
  <mergeCells count="1">
    <mergeCell ref="H1:I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2F10-E351-1D46-865F-EEE12FCD266A}">
  <dimension ref="A1:O6"/>
  <sheetViews>
    <sheetView zoomScale="140" zoomScaleNormal="140" workbookViewId="0">
      <selection activeCell="B8" sqref="B8"/>
    </sheetView>
  </sheetViews>
  <sheetFormatPr baseColWidth="10" defaultRowHeight="16" x14ac:dyDescent="0.2"/>
  <cols>
    <col min="1" max="1" width="11.1640625" bestFit="1" customWidth="1"/>
    <col min="2" max="2" width="21" bestFit="1" customWidth="1"/>
    <col min="3" max="3" width="23.1640625" bestFit="1" customWidth="1"/>
    <col min="6" max="6" width="6.1640625" bestFit="1" customWidth="1"/>
    <col min="7" max="7" width="11.6640625" bestFit="1" customWidth="1"/>
  </cols>
  <sheetData>
    <row r="1" spans="1:15" ht="27" thickBot="1" x14ac:dyDescent="0.25">
      <c r="A1" s="8" t="s">
        <v>12</v>
      </c>
      <c r="B1" s="9" t="s">
        <v>31</v>
      </c>
      <c r="C1" s="9" t="s">
        <v>1</v>
      </c>
      <c r="D1" s="9" t="s">
        <v>13</v>
      </c>
      <c r="E1" s="9" t="s">
        <v>34</v>
      </c>
      <c r="F1" s="9" t="s">
        <v>35</v>
      </c>
      <c r="G1" s="9" t="s">
        <v>14</v>
      </c>
      <c r="H1" s="9" t="s">
        <v>15</v>
      </c>
      <c r="I1" s="9" t="s">
        <v>36</v>
      </c>
      <c r="J1" s="9" t="s">
        <v>16</v>
      </c>
      <c r="K1" s="9" t="s">
        <v>17</v>
      </c>
      <c r="L1" s="9" t="s">
        <v>18</v>
      </c>
      <c r="M1" s="9" t="s">
        <v>19</v>
      </c>
      <c r="N1" s="9" t="s">
        <v>20</v>
      </c>
      <c r="O1" s="9" t="s">
        <v>21</v>
      </c>
    </row>
    <row r="2" spans="1:15" x14ac:dyDescent="0.2">
      <c r="A2" s="10">
        <v>1</v>
      </c>
      <c r="B2" s="11" t="s">
        <v>32</v>
      </c>
      <c r="C2" s="11" t="s">
        <v>39</v>
      </c>
      <c r="D2" s="11" t="s">
        <v>33</v>
      </c>
      <c r="E2" s="11">
        <v>7559</v>
      </c>
      <c r="F2" s="11">
        <v>7200</v>
      </c>
      <c r="G2" s="12" t="s">
        <v>9</v>
      </c>
      <c r="H2" s="11">
        <v>299</v>
      </c>
      <c r="I2" s="11" t="s">
        <v>22</v>
      </c>
      <c r="J2" s="13" t="s">
        <v>23</v>
      </c>
      <c r="K2" s="11" t="s">
        <v>24</v>
      </c>
      <c r="L2" s="11">
        <v>838.5</v>
      </c>
      <c r="M2" s="14">
        <v>2.98</v>
      </c>
      <c r="N2" s="14">
        <v>7.02</v>
      </c>
      <c r="O2" s="15">
        <v>2500</v>
      </c>
    </row>
    <row r="3" spans="1:15" x14ac:dyDescent="0.2">
      <c r="A3" s="16"/>
      <c r="B3" s="17"/>
      <c r="C3" s="17"/>
      <c r="D3" s="17"/>
      <c r="E3" s="17"/>
      <c r="F3" s="17"/>
      <c r="G3" s="17"/>
      <c r="H3" s="17"/>
      <c r="I3" s="18" t="s">
        <v>25</v>
      </c>
      <c r="J3" s="19" t="s">
        <v>26</v>
      </c>
      <c r="K3" s="18" t="s">
        <v>27</v>
      </c>
      <c r="L3" s="18">
        <v>544.41</v>
      </c>
      <c r="M3" s="20">
        <v>4.59</v>
      </c>
      <c r="N3" s="20">
        <v>5.41</v>
      </c>
      <c r="O3" s="21">
        <v>2500</v>
      </c>
    </row>
    <row r="4" spans="1:15" x14ac:dyDescent="0.2">
      <c r="A4" s="16"/>
      <c r="B4" s="17"/>
      <c r="C4" s="17"/>
      <c r="D4" s="17"/>
      <c r="E4" s="17"/>
      <c r="F4" s="17"/>
      <c r="G4" s="17"/>
      <c r="H4" s="17"/>
      <c r="I4" s="18" t="s">
        <v>28</v>
      </c>
      <c r="J4" s="19" t="s">
        <v>29</v>
      </c>
      <c r="K4" s="18" t="s">
        <v>30</v>
      </c>
      <c r="L4" s="18">
        <v>544.38</v>
      </c>
      <c r="M4" s="20">
        <v>4.59</v>
      </c>
      <c r="N4" s="20">
        <v>5.41</v>
      </c>
      <c r="O4" s="21">
        <v>2500</v>
      </c>
    </row>
    <row r="5" spans="1:15" x14ac:dyDescent="0.2">
      <c r="A5" s="10">
        <v>2</v>
      </c>
      <c r="B5" s="11" t="s">
        <v>37</v>
      </c>
      <c r="C5" s="11" t="s">
        <v>38</v>
      </c>
      <c r="D5" s="11" t="s">
        <v>33</v>
      </c>
      <c r="E5" s="11">
        <v>2616</v>
      </c>
      <c r="F5" s="11" t="s">
        <v>40</v>
      </c>
      <c r="G5" s="12" t="s">
        <v>41</v>
      </c>
      <c r="H5" s="11">
        <v>299</v>
      </c>
      <c r="I5" s="22"/>
      <c r="J5" s="22"/>
      <c r="K5" s="22"/>
      <c r="L5" s="22"/>
      <c r="M5" s="22"/>
      <c r="N5" s="22"/>
      <c r="O5" s="22"/>
    </row>
    <row r="6" spans="1:1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ProbeData</vt:lpstr>
      <vt:lpstr>June2024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Ramsey, Kathryn</cp:lastModifiedBy>
  <dcterms:created xsi:type="dcterms:W3CDTF">2024-06-06T20:20:36Z</dcterms:created>
  <dcterms:modified xsi:type="dcterms:W3CDTF">2024-10-09T19:31:26Z</dcterms:modified>
</cp:coreProperties>
</file>