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25600" windowHeight="18380" tabRatio="500"/>
  </bookViews>
  <sheets>
    <sheet name="Sheet1 (2)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" i="2" l="1"/>
  <c r="Q9" i="2"/>
  <c r="Q8" i="2"/>
  <c r="Q7" i="2"/>
  <c r="Q6" i="2"/>
  <c r="Q5" i="2"/>
  <c r="P10" i="2"/>
  <c r="P11" i="2"/>
  <c r="P12" i="2"/>
  <c r="P13" i="2"/>
  <c r="P1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O12" i="2"/>
  <c r="O13" i="2"/>
  <c r="M14" i="2"/>
  <c r="O14" i="2"/>
  <c r="L6" i="2"/>
  <c r="L7" i="2"/>
  <c r="L8" i="2"/>
  <c r="L9" i="2"/>
  <c r="L10" i="2"/>
  <c r="L11" i="2"/>
  <c r="L5" i="2"/>
  <c r="A10" i="2"/>
  <c r="A5" i="2"/>
  <c r="D4" i="2"/>
  <c r="E4" i="2"/>
  <c r="F4" i="2"/>
  <c r="G4" i="2"/>
  <c r="H4" i="2"/>
  <c r="I4" i="2"/>
  <c r="H4" i="1"/>
  <c r="I4" i="1"/>
  <c r="E4" i="1"/>
  <c r="F4" i="1"/>
  <c r="G4" i="1"/>
  <c r="D4" i="1"/>
  <c r="A10" i="1"/>
  <c r="A5" i="1"/>
</calcChain>
</file>

<file path=xl/sharedStrings.xml><?xml version="1.0" encoding="utf-8"?>
<sst xmlns="http://schemas.openxmlformats.org/spreadsheetml/2006/main" count="47" uniqueCount="11">
  <si>
    <t>LVS</t>
  </si>
  <si>
    <r>
      <t>∆</t>
    </r>
    <r>
      <rPr>
        <i/>
        <sz val="12"/>
        <color theme="1"/>
        <rFont val="Calibri"/>
        <scheme val="minor"/>
      </rPr>
      <t>pigR</t>
    </r>
  </si>
  <si>
    <r>
      <t>∆</t>
    </r>
    <r>
      <rPr>
        <i/>
        <sz val="12"/>
        <color theme="1"/>
        <rFont val="Calibri"/>
        <scheme val="minor"/>
      </rPr>
      <t>pmrA</t>
    </r>
  </si>
  <si>
    <t>∆FTL_0702</t>
  </si>
  <si>
    <r>
      <t>∆</t>
    </r>
    <r>
      <rPr>
        <i/>
        <sz val="12"/>
        <color theme="1"/>
        <rFont val="Calibri"/>
        <scheme val="minor"/>
      </rPr>
      <t xml:space="preserve">pmrA </t>
    </r>
    <r>
      <rPr>
        <sz val="12"/>
        <color theme="1"/>
        <rFont val="Calibri"/>
        <family val="2"/>
        <scheme val="minor"/>
      </rPr>
      <t>∆FTL_0702</t>
    </r>
  </si>
  <si>
    <t>Time</t>
  </si>
  <si>
    <t>Minutes since last measurement</t>
  </si>
  <si>
    <t>Total minutes</t>
  </si>
  <si>
    <t>Date</t>
  </si>
  <si>
    <t>Growth rates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</si>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</sst>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"/>
    <numFmt numFmtId="167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/>
    <xf numFmtId="167" fontId="0" fillId="0" borderId="1" xfId="0" applyNumberFormat="1" applyBorder="1"/>
    <xf numFmtId="0" fontId="2" fillId="0" borderId="0" xfId="0" applyFont="1"/>
    <xf numFmtId="14" fontId="0" fillId="0" borderId="0" xfId="0" applyNumberFormat="1" applyBorder="1"/>
    <xf numFmtId="18" fontId="0" fillId="0" borderId="0" xfId="0" applyNumberFormat="1" applyBorder="1"/>
    <xf numFmtId="0" fontId="0" fillId="0" borderId="0" xfId="0" applyBorder="1"/>
    <xf numFmtId="166" fontId="0" fillId="0" borderId="0" xfId="0" applyNumberFormat="1" applyBorder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(2)'!$B$5</c:f>
              <c:strCache>
                <c:ptCount val="1"/>
                <c:pt idx="0">
                  <c:v>LVS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('Sheet1 (2)'!$C$4:$G$4,'Sheet1 (2)'!$I$4)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('Sheet1 (2)'!$C$5:$G$5,'Sheet1 (2)'!$I$5)</c:f>
              <c:numCache>
                <c:formatCode>0.000</c:formatCode>
                <c:ptCount val="6"/>
                <c:pt idx="0">
                  <c:v>0.015</c:v>
                </c:pt>
                <c:pt idx="1">
                  <c:v>0.01</c:v>
                </c:pt>
                <c:pt idx="2">
                  <c:v>0.039</c:v>
                </c:pt>
                <c:pt idx="3">
                  <c:v>0.118</c:v>
                </c:pt>
                <c:pt idx="4">
                  <c:v>0.244</c:v>
                </c:pt>
                <c:pt idx="5">
                  <c:v>2.17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(2)'!$B$6</c:f>
              <c:strCache>
                <c:ptCount val="1"/>
                <c:pt idx="0">
                  <c:v>∆pigR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('Sheet1 (2)'!$C$4:$G$4,'Sheet1 (2)'!$I$4)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('Sheet1 (2)'!$C$6:$G$6,'Sheet1 (2)'!$I$6)</c:f>
              <c:numCache>
                <c:formatCode>0.000</c:formatCode>
                <c:ptCount val="6"/>
                <c:pt idx="0">
                  <c:v>0.014</c:v>
                </c:pt>
                <c:pt idx="1">
                  <c:v>0.002</c:v>
                </c:pt>
                <c:pt idx="2">
                  <c:v>0.016</c:v>
                </c:pt>
                <c:pt idx="3">
                  <c:v>0.036</c:v>
                </c:pt>
                <c:pt idx="4">
                  <c:v>0.05</c:v>
                </c:pt>
                <c:pt idx="5">
                  <c:v>0.31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(2)'!$B$7</c:f>
              <c:strCache>
                <c:ptCount val="1"/>
                <c:pt idx="0">
                  <c:v>∆pmrA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('Sheet1 (2)'!$C$4:$G$4,'Sheet1 (2)'!$I$4)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('Sheet1 (2)'!$C$7:$G$7,'Sheet1 (2)'!$I$7)</c:f>
              <c:numCache>
                <c:formatCode>0.000</c:formatCode>
                <c:ptCount val="6"/>
                <c:pt idx="0">
                  <c:v>0.013</c:v>
                </c:pt>
                <c:pt idx="1">
                  <c:v>0.005</c:v>
                </c:pt>
                <c:pt idx="2">
                  <c:v>0.028</c:v>
                </c:pt>
                <c:pt idx="3">
                  <c:v>0.086</c:v>
                </c:pt>
                <c:pt idx="4">
                  <c:v>0.153</c:v>
                </c:pt>
                <c:pt idx="5">
                  <c:v>0.76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(2)'!$B$8</c:f>
              <c:strCache>
                <c:ptCount val="1"/>
                <c:pt idx="0">
                  <c:v>∆FTL_0702</c:v>
                </c:pt>
              </c:strCache>
            </c:strRef>
          </c:tx>
          <c:spPr>
            <a:ln w="25400"/>
          </c:spPr>
          <c:xVal>
            <c:numRef>
              <c:f>('Sheet1 (2)'!$C$4:$G$4,'Sheet1 (2)'!$I$4)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('Sheet1 (2)'!$C$8:$G$8,'Sheet1 (2)'!$I$8)</c:f>
              <c:numCache>
                <c:formatCode>0.000</c:formatCode>
                <c:ptCount val="6"/>
                <c:pt idx="0">
                  <c:v>0.012</c:v>
                </c:pt>
                <c:pt idx="1">
                  <c:v>0.007</c:v>
                </c:pt>
                <c:pt idx="2">
                  <c:v>0.033</c:v>
                </c:pt>
                <c:pt idx="3">
                  <c:v>0.117</c:v>
                </c:pt>
                <c:pt idx="4">
                  <c:v>0.246</c:v>
                </c:pt>
                <c:pt idx="5">
                  <c:v>2.06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(2)'!$B$9</c:f>
              <c:strCache>
                <c:ptCount val="1"/>
                <c:pt idx="0">
                  <c:v>∆pmrA ∆FTL_0702</c:v>
                </c:pt>
              </c:strCache>
            </c:strRef>
          </c:tx>
          <c:xVal>
            <c:numRef>
              <c:f>('Sheet1 (2)'!$C$4:$G$4,'Sheet1 (2)'!$I$4)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('Sheet1 (2)'!$C$9:$G$9,'Sheet1 (2)'!$I$9)</c:f>
              <c:numCache>
                <c:formatCode>0.000</c:formatCode>
                <c:ptCount val="6"/>
                <c:pt idx="0">
                  <c:v>0.013</c:v>
                </c:pt>
                <c:pt idx="1">
                  <c:v>0.006</c:v>
                </c:pt>
                <c:pt idx="2">
                  <c:v>0.032</c:v>
                </c:pt>
                <c:pt idx="3">
                  <c:v>0.096</c:v>
                </c:pt>
                <c:pt idx="4">
                  <c:v>0.179</c:v>
                </c:pt>
                <c:pt idx="5">
                  <c:v>1.43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'Sheet1 (2)'!$B$10</c:f>
              <c:strCache>
                <c:ptCount val="1"/>
                <c:pt idx="0">
                  <c:v>LVS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'Sheet1 (2)'!$C$4:$I$4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'Sheet1 (2)'!$C$10:$I$10</c:f>
              <c:numCache>
                <c:formatCode>0.000</c:formatCode>
                <c:ptCount val="7"/>
                <c:pt idx="0">
                  <c:v>0.025</c:v>
                </c:pt>
                <c:pt idx="1">
                  <c:v>0.001</c:v>
                </c:pt>
                <c:pt idx="2">
                  <c:v>0.005</c:v>
                </c:pt>
                <c:pt idx="3">
                  <c:v>0.019</c:v>
                </c:pt>
                <c:pt idx="4">
                  <c:v>0.025</c:v>
                </c:pt>
                <c:pt idx="5">
                  <c:v>0.04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'Sheet1 (2)'!$B$11</c:f>
              <c:strCache>
                <c:ptCount val="1"/>
                <c:pt idx="0">
                  <c:v>∆pigR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'Sheet1 (2)'!$C$4:$I$4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'Sheet1 (2)'!$C$11:$I$11</c:f>
              <c:numCache>
                <c:formatCode>0.000</c:formatCode>
                <c:ptCount val="7"/>
                <c:pt idx="0">
                  <c:v>0.032</c:v>
                </c:pt>
                <c:pt idx="1">
                  <c:v>0.002</c:v>
                </c:pt>
                <c:pt idx="2">
                  <c:v>0.004</c:v>
                </c:pt>
                <c:pt idx="3">
                  <c:v>0.015</c:v>
                </c:pt>
                <c:pt idx="4">
                  <c:v>0.021</c:v>
                </c:pt>
                <c:pt idx="5">
                  <c:v>0.037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'Sheet1 (2)'!$B$12</c:f>
              <c:strCache>
                <c:ptCount val="1"/>
                <c:pt idx="0">
                  <c:v>∆pmrA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'Sheet1 (2)'!$C$4:$I$4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'Sheet1 (2)'!$C$12:$I$12</c:f>
              <c:numCache>
                <c:formatCode>0.000</c:formatCode>
                <c:ptCount val="7"/>
                <c:pt idx="0">
                  <c:v>0.028</c:v>
                </c:pt>
                <c:pt idx="1">
                  <c:v>-0.012</c:v>
                </c:pt>
                <c:pt idx="2">
                  <c:v>-0.009</c:v>
                </c:pt>
                <c:pt idx="3">
                  <c:v>0.001</c:v>
                </c:pt>
                <c:pt idx="4">
                  <c:v>0.004</c:v>
                </c:pt>
                <c:pt idx="5">
                  <c:v>0.015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'Sheet1 (2)'!$B$13</c:f>
              <c:strCache>
                <c:ptCount val="1"/>
                <c:pt idx="0">
                  <c:v>∆FTL_0702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'Sheet1 (2)'!$C$4:$I$4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'Sheet1 (2)'!$C$13:$I$13</c:f>
              <c:numCache>
                <c:formatCode>0.000</c:formatCode>
                <c:ptCount val="7"/>
                <c:pt idx="0">
                  <c:v>0.03</c:v>
                </c:pt>
                <c:pt idx="1">
                  <c:v>-0.003</c:v>
                </c:pt>
                <c:pt idx="2">
                  <c:v>0.0</c:v>
                </c:pt>
                <c:pt idx="3">
                  <c:v>0.013</c:v>
                </c:pt>
                <c:pt idx="4">
                  <c:v>0.018</c:v>
                </c:pt>
                <c:pt idx="5">
                  <c:v>0.035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'Sheet1 (2)'!$B$14</c:f>
              <c:strCache>
                <c:ptCount val="1"/>
                <c:pt idx="0">
                  <c:v>∆pmrA ∆FTL_0702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'Sheet1 (2)'!$C$4:$I$4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'Sheet1 (2)'!$C$14:$I$14</c:f>
              <c:numCache>
                <c:formatCode>0.000</c:formatCode>
                <c:ptCount val="7"/>
                <c:pt idx="0">
                  <c:v>0.027</c:v>
                </c:pt>
                <c:pt idx="1">
                  <c:v>-0.005</c:v>
                </c:pt>
                <c:pt idx="2">
                  <c:v>-0.002</c:v>
                </c:pt>
                <c:pt idx="3">
                  <c:v>0.011</c:v>
                </c:pt>
                <c:pt idx="4">
                  <c:v>0.016</c:v>
                </c:pt>
                <c:pt idx="5">
                  <c:v>0.031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566792"/>
        <c:axId val="1889035832"/>
      </c:scatterChart>
      <c:valAx>
        <c:axId val="188856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9035832"/>
        <c:crossesAt val="0.001"/>
        <c:crossBetween val="midCat"/>
      </c:valAx>
      <c:valAx>
        <c:axId val="1889035832"/>
        <c:scaling>
          <c:logBase val="10.0"/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888566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LVS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(Sheet1!$C$4:$G$4,Sheet1!$I$4)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(Sheet1!$C$5:$G$5,Sheet1!$I$5)</c:f>
              <c:numCache>
                <c:formatCode>0.000</c:formatCode>
                <c:ptCount val="6"/>
                <c:pt idx="0">
                  <c:v>0.015</c:v>
                </c:pt>
                <c:pt idx="1">
                  <c:v>0.01</c:v>
                </c:pt>
                <c:pt idx="2">
                  <c:v>0.039</c:v>
                </c:pt>
                <c:pt idx="3">
                  <c:v>0.118</c:v>
                </c:pt>
                <c:pt idx="4">
                  <c:v>0.244</c:v>
                </c:pt>
                <c:pt idx="5">
                  <c:v>2.17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Sheet1!$B$6</c:f>
              <c:strCache>
                <c:ptCount val="1"/>
                <c:pt idx="0">
                  <c:v>∆pigR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(Sheet1!$C$4:$G$4,Sheet1!$I$4)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(Sheet1!$C$6:$G$6,Sheet1!$I$6)</c:f>
              <c:numCache>
                <c:formatCode>0.000</c:formatCode>
                <c:ptCount val="6"/>
                <c:pt idx="0">
                  <c:v>0.014</c:v>
                </c:pt>
                <c:pt idx="1">
                  <c:v>0.002</c:v>
                </c:pt>
                <c:pt idx="2">
                  <c:v>0.016</c:v>
                </c:pt>
                <c:pt idx="3">
                  <c:v>0.036</c:v>
                </c:pt>
                <c:pt idx="4">
                  <c:v>0.05</c:v>
                </c:pt>
                <c:pt idx="5">
                  <c:v>0.31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Sheet1!$B$7</c:f>
              <c:strCache>
                <c:ptCount val="1"/>
                <c:pt idx="0">
                  <c:v>∆pmrA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(Sheet1!$C$4:$G$4,Sheet1!$I$4)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(Sheet1!$C$7:$G$7,Sheet1!$I$7)</c:f>
              <c:numCache>
                <c:formatCode>0.000</c:formatCode>
                <c:ptCount val="6"/>
                <c:pt idx="0">
                  <c:v>0.013</c:v>
                </c:pt>
                <c:pt idx="1">
                  <c:v>0.005</c:v>
                </c:pt>
                <c:pt idx="2">
                  <c:v>0.028</c:v>
                </c:pt>
                <c:pt idx="3">
                  <c:v>0.086</c:v>
                </c:pt>
                <c:pt idx="4">
                  <c:v>0.153</c:v>
                </c:pt>
                <c:pt idx="5">
                  <c:v>0.76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Sheet1!$B$8</c:f>
              <c:strCache>
                <c:ptCount val="1"/>
                <c:pt idx="0">
                  <c:v>∆FTL_0702</c:v>
                </c:pt>
              </c:strCache>
            </c:strRef>
          </c:tx>
          <c:spPr>
            <a:ln w="25400"/>
          </c:spPr>
          <c:xVal>
            <c:numRef>
              <c:f>(Sheet1!$C$4:$G$4,Sheet1!$I$4)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(Sheet1!$C$8:$G$8,Sheet1!$I$8)</c:f>
              <c:numCache>
                <c:formatCode>0.000</c:formatCode>
                <c:ptCount val="6"/>
                <c:pt idx="0">
                  <c:v>0.012</c:v>
                </c:pt>
                <c:pt idx="1">
                  <c:v>0.007</c:v>
                </c:pt>
                <c:pt idx="2">
                  <c:v>0.033</c:v>
                </c:pt>
                <c:pt idx="3">
                  <c:v>0.117</c:v>
                </c:pt>
                <c:pt idx="4">
                  <c:v>0.246</c:v>
                </c:pt>
                <c:pt idx="5">
                  <c:v>2.06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Sheet1!$B$9</c:f>
              <c:strCache>
                <c:ptCount val="1"/>
                <c:pt idx="0">
                  <c:v>∆pmrA ∆FTL_0702</c:v>
                </c:pt>
              </c:strCache>
            </c:strRef>
          </c:tx>
          <c:xVal>
            <c:numRef>
              <c:f>(Sheet1!$C$4:$G$4,Sheet1!$I$4)</c:f>
              <c:numCache>
                <c:formatCode>General</c:formatCode>
                <c:ptCount val="6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1590.0</c:v>
                </c:pt>
              </c:numCache>
            </c:numRef>
          </c:xVal>
          <c:yVal>
            <c:numRef>
              <c:f>(Sheet1!$C$9:$G$9,Sheet1!$I$9)</c:f>
              <c:numCache>
                <c:formatCode>0.000</c:formatCode>
                <c:ptCount val="6"/>
                <c:pt idx="0">
                  <c:v>0.013</c:v>
                </c:pt>
                <c:pt idx="1">
                  <c:v>0.006</c:v>
                </c:pt>
                <c:pt idx="2">
                  <c:v>0.032</c:v>
                </c:pt>
                <c:pt idx="3">
                  <c:v>0.096</c:v>
                </c:pt>
                <c:pt idx="4">
                  <c:v>0.179</c:v>
                </c:pt>
                <c:pt idx="5">
                  <c:v>1.43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Sheet1!$B$10</c:f>
              <c:strCache>
                <c:ptCount val="1"/>
                <c:pt idx="0">
                  <c:v>LVS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Sheet1!$C$4:$I$4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Sheet1!$C$10:$I$10</c:f>
              <c:numCache>
                <c:formatCode>0.000</c:formatCode>
                <c:ptCount val="7"/>
                <c:pt idx="0">
                  <c:v>0.025</c:v>
                </c:pt>
                <c:pt idx="1">
                  <c:v>0.001</c:v>
                </c:pt>
                <c:pt idx="2">
                  <c:v>0.005</c:v>
                </c:pt>
                <c:pt idx="3">
                  <c:v>0.019</c:v>
                </c:pt>
                <c:pt idx="4">
                  <c:v>0.025</c:v>
                </c:pt>
                <c:pt idx="5">
                  <c:v>0.04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Sheet1!$B$11</c:f>
              <c:strCache>
                <c:ptCount val="1"/>
                <c:pt idx="0">
                  <c:v>∆pigR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Sheet1!$C$4:$I$4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Sheet1!$C$11:$I$11</c:f>
              <c:numCache>
                <c:formatCode>0.000</c:formatCode>
                <c:ptCount val="7"/>
                <c:pt idx="0">
                  <c:v>0.032</c:v>
                </c:pt>
                <c:pt idx="1">
                  <c:v>0.002</c:v>
                </c:pt>
                <c:pt idx="2">
                  <c:v>0.004</c:v>
                </c:pt>
                <c:pt idx="3">
                  <c:v>0.015</c:v>
                </c:pt>
                <c:pt idx="4">
                  <c:v>0.021</c:v>
                </c:pt>
                <c:pt idx="5">
                  <c:v>0.037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Sheet1!$B$12</c:f>
              <c:strCache>
                <c:ptCount val="1"/>
                <c:pt idx="0">
                  <c:v>∆pmrA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Sheet1!$C$4:$I$4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Sheet1!$C$12:$I$12</c:f>
              <c:numCache>
                <c:formatCode>0.000</c:formatCode>
                <c:ptCount val="7"/>
                <c:pt idx="0">
                  <c:v>0.028</c:v>
                </c:pt>
                <c:pt idx="1">
                  <c:v>-0.012</c:v>
                </c:pt>
                <c:pt idx="2">
                  <c:v>-0.009</c:v>
                </c:pt>
                <c:pt idx="3">
                  <c:v>0.001</c:v>
                </c:pt>
                <c:pt idx="4">
                  <c:v>0.004</c:v>
                </c:pt>
                <c:pt idx="5">
                  <c:v>0.015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Sheet1!$B$13</c:f>
              <c:strCache>
                <c:ptCount val="1"/>
                <c:pt idx="0">
                  <c:v>∆FTL_0702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Sheet1!$C$4:$I$4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Sheet1!$C$13:$I$13</c:f>
              <c:numCache>
                <c:formatCode>0.000</c:formatCode>
                <c:ptCount val="7"/>
                <c:pt idx="0">
                  <c:v>0.03</c:v>
                </c:pt>
                <c:pt idx="1">
                  <c:v>-0.003</c:v>
                </c:pt>
                <c:pt idx="2">
                  <c:v>0.0</c:v>
                </c:pt>
                <c:pt idx="3">
                  <c:v>0.013</c:v>
                </c:pt>
                <c:pt idx="4">
                  <c:v>0.018</c:v>
                </c:pt>
                <c:pt idx="5">
                  <c:v>0.035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Sheet1!$B$14</c:f>
              <c:strCache>
                <c:ptCount val="1"/>
                <c:pt idx="0">
                  <c:v>∆pmrA ∆FTL_0702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Sheet1!$C$4:$I$4</c:f>
              <c:numCache>
                <c:formatCode>General</c:formatCode>
                <c:ptCount val="7"/>
                <c:pt idx="0">
                  <c:v>0.0</c:v>
                </c:pt>
                <c:pt idx="1">
                  <c:v>110.0</c:v>
                </c:pt>
                <c:pt idx="2">
                  <c:v>260.0</c:v>
                </c:pt>
                <c:pt idx="3">
                  <c:v>530.0</c:v>
                </c:pt>
                <c:pt idx="4">
                  <c:v>715.0</c:v>
                </c:pt>
                <c:pt idx="5">
                  <c:v>1555.0</c:v>
                </c:pt>
                <c:pt idx="6">
                  <c:v>1590.0</c:v>
                </c:pt>
              </c:numCache>
            </c:numRef>
          </c:xVal>
          <c:yVal>
            <c:numRef>
              <c:f>Sheet1!$C$14:$I$14</c:f>
              <c:numCache>
                <c:formatCode>0.000</c:formatCode>
                <c:ptCount val="7"/>
                <c:pt idx="0">
                  <c:v>0.027</c:v>
                </c:pt>
                <c:pt idx="1">
                  <c:v>-0.005</c:v>
                </c:pt>
                <c:pt idx="2">
                  <c:v>-0.002</c:v>
                </c:pt>
                <c:pt idx="3">
                  <c:v>0.011</c:v>
                </c:pt>
                <c:pt idx="4">
                  <c:v>0.016</c:v>
                </c:pt>
                <c:pt idx="5">
                  <c:v>0.031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2693752"/>
        <c:axId val="-2083512120"/>
      </c:scatterChart>
      <c:valAx>
        <c:axId val="-208269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83512120"/>
        <c:crossesAt val="0.001"/>
        <c:crossBetween val="midCat"/>
      </c:valAx>
      <c:valAx>
        <c:axId val="-2083512120"/>
        <c:scaling>
          <c:logBase val="10.0"/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2082693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14</xdr:row>
      <xdr:rowOff>50800</xdr:rowOff>
    </xdr:from>
    <xdr:to>
      <xdr:col>8</xdr:col>
      <xdr:colOff>660400</xdr:colOff>
      <xdr:row>34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14</xdr:row>
      <xdr:rowOff>50800</xdr:rowOff>
    </xdr:from>
    <xdr:to>
      <xdr:col>8</xdr:col>
      <xdr:colOff>660400</xdr:colOff>
      <xdr:row>34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4"/>
  <sheetViews>
    <sheetView tabSelected="1" topLeftCell="F3" zoomScale="125" zoomScaleNormal="125" zoomScalePageLayoutView="125" workbookViewId="0">
      <selection activeCell="U21" sqref="U21"/>
    </sheetView>
  </sheetViews>
  <sheetFormatPr baseColWidth="10" defaultRowHeight="15" x14ac:dyDescent="0"/>
  <cols>
    <col min="2" max="2" width="16.33203125" bestFit="1" customWidth="1"/>
    <col min="3" max="4" width="8.1640625" bestFit="1" customWidth="1"/>
    <col min="5" max="5" width="9" bestFit="1" customWidth="1"/>
    <col min="6" max="7" width="8" bestFit="1" customWidth="1"/>
    <col min="8" max="8" width="8.1640625" bestFit="1" customWidth="1"/>
    <col min="9" max="9" width="9.1640625" bestFit="1" customWidth="1"/>
    <col min="10" max="10" width="9.1640625" style="11" customWidth="1"/>
    <col min="11" max="11" width="16.6640625" customWidth="1"/>
    <col min="12" max="12" width="12" bestFit="1" customWidth="1"/>
    <col min="13" max="13" width="9" bestFit="1" customWidth="1"/>
    <col min="14" max="15" width="8" bestFit="1" customWidth="1"/>
    <col min="16" max="16" width="8.1640625" bestFit="1" customWidth="1"/>
    <col min="17" max="17" width="9.1640625" bestFit="1" customWidth="1"/>
  </cols>
  <sheetData>
    <row r="1" spans="1:17">
      <c r="B1" s="1" t="s">
        <v>8</v>
      </c>
      <c r="C1" s="2">
        <v>42187</v>
      </c>
      <c r="D1" s="2">
        <v>42187</v>
      </c>
      <c r="E1" s="2">
        <v>42187</v>
      </c>
      <c r="F1" s="2">
        <v>42187</v>
      </c>
      <c r="G1" s="2">
        <v>42187</v>
      </c>
      <c r="H1" s="2">
        <v>42188</v>
      </c>
      <c r="I1" s="2">
        <v>42188</v>
      </c>
      <c r="J1" s="9"/>
      <c r="L1" s="8" t="s">
        <v>9</v>
      </c>
    </row>
    <row r="2" spans="1:17">
      <c r="B2" s="1" t="s">
        <v>5</v>
      </c>
      <c r="C2" s="3">
        <v>0.3263888888888889</v>
      </c>
      <c r="D2" s="3">
        <v>0.40277777777777773</v>
      </c>
      <c r="E2" s="3">
        <v>0.50694444444444442</v>
      </c>
      <c r="F2" s="3">
        <v>0.69444444444444453</v>
      </c>
      <c r="G2" s="3">
        <v>0.82291666666666663</v>
      </c>
      <c r="H2" s="3">
        <v>0.40625</v>
      </c>
      <c r="I2" s="3">
        <v>0.43055555555555558</v>
      </c>
      <c r="J2" s="10"/>
      <c r="L2" s="3">
        <v>0.40277777777777773</v>
      </c>
      <c r="M2" s="3">
        <v>0.50694444444444442</v>
      </c>
      <c r="N2" s="3">
        <v>0.69444444444444453</v>
      </c>
      <c r="O2" s="3">
        <v>0.82291666666666663</v>
      </c>
      <c r="P2" s="3">
        <v>0.40625</v>
      </c>
      <c r="Q2" s="3">
        <v>0.43055555555555558</v>
      </c>
    </row>
    <row r="3" spans="1:17" ht="30">
      <c r="B3" s="4" t="s">
        <v>6</v>
      </c>
      <c r="C3" s="1">
        <v>0</v>
      </c>
      <c r="D3" s="1">
        <v>110</v>
      </c>
      <c r="E3" s="1">
        <v>150</v>
      </c>
      <c r="F3" s="1">
        <v>270</v>
      </c>
      <c r="G3" s="1">
        <v>185</v>
      </c>
      <c r="H3" s="1">
        <v>840</v>
      </c>
      <c r="I3" s="1">
        <v>35</v>
      </c>
      <c r="K3" s="4" t="s">
        <v>6</v>
      </c>
      <c r="L3" s="1">
        <v>110</v>
      </c>
      <c r="M3" s="1">
        <v>150</v>
      </c>
      <c r="N3" s="1">
        <v>270</v>
      </c>
      <c r="O3" s="1">
        <v>185</v>
      </c>
      <c r="P3" s="1">
        <v>840</v>
      </c>
      <c r="Q3" s="1">
        <f>840+35</f>
        <v>875</v>
      </c>
    </row>
    <row r="4" spans="1:17">
      <c r="B4" s="1" t="s">
        <v>7</v>
      </c>
      <c r="C4" s="1">
        <v>0</v>
      </c>
      <c r="D4" s="1">
        <f>C4+D3</f>
        <v>110</v>
      </c>
      <c r="E4" s="1">
        <f t="shared" ref="E4:I4" si="0">D4+E3</f>
        <v>260</v>
      </c>
      <c r="F4" s="1">
        <f t="shared" si="0"/>
        <v>530</v>
      </c>
      <c r="G4" s="1">
        <f t="shared" si="0"/>
        <v>715</v>
      </c>
      <c r="H4" s="1">
        <f t="shared" si="0"/>
        <v>1555</v>
      </c>
      <c r="I4" s="1">
        <f t="shared" si="0"/>
        <v>1590</v>
      </c>
      <c r="K4" s="1"/>
      <c r="L4" s="1"/>
      <c r="M4" s="1"/>
      <c r="N4" s="1"/>
      <c r="O4" s="1"/>
      <c r="P4" s="1"/>
      <c r="Q4" s="1"/>
    </row>
    <row r="5" spans="1:17">
      <c r="A5" s="5" t="str">
        <f>"-KCl"</f>
        <v>-KCl</v>
      </c>
      <c r="B5" s="1" t="s">
        <v>0</v>
      </c>
      <c r="C5" s="6">
        <v>1.4999999999999999E-2</v>
      </c>
      <c r="D5" s="6">
        <v>0.01</v>
      </c>
      <c r="E5" s="6">
        <v>3.9E-2</v>
      </c>
      <c r="F5" s="6">
        <v>0.11799999999999999</v>
      </c>
      <c r="G5" s="6">
        <v>0.24399999999999999</v>
      </c>
      <c r="H5" s="6"/>
      <c r="I5" s="6">
        <v>2.17</v>
      </c>
      <c r="J5" s="12"/>
      <c r="K5" s="1" t="s">
        <v>0</v>
      </c>
      <c r="L5" s="7">
        <f>L$3/(3.3*LOG(D5/C5,10))</f>
        <v>-189.29578624225249</v>
      </c>
      <c r="M5" s="7">
        <f>M$3/(3.3*LOG(E5/D5,10))</f>
        <v>76.902837548023911</v>
      </c>
      <c r="N5" s="7">
        <f>N$3/(3.3*LOG(F5/E5,10))</f>
        <v>170.16476893431749</v>
      </c>
      <c r="O5" s="7">
        <f>O$3/(3.3*LOG(G5/F5,10))</f>
        <v>177.6837297804428</v>
      </c>
      <c r="P5" s="7"/>
      <c r="Q5" s="7">
        <f>Q$3/(3.3*LOG(I5/G5,10))</f>
        <v>279.38038394582355</v>
      </c>
    </row>
    <row r="6" spans="1:17">
      <c r="A6" s="5"/>
      <c r="B6" s="1" t="s">
        <v>1</v>
      </c>
      <c r="C6" s="6">
        <v>1.4E-2</v>
      </c>
      <c r="D6" s="6">
        <v>2E-3</v>
      </c>
      <c r="E6" s="6">
        <v>1.6E-2</v>
      </c>
      <c r="F6" s="6">
        <v>3.5999999999999997E-2</v>
      </c>
      <c r="G6" s="6">
        <v>0.05</v>
      </c>
      <c r="H6" s="6"/>
      <c r="I6" s="6">
        <v>0.31</v>
      </c>
      <c r="J6" s="12"/>
      <c r="K6" s="1" t="s">
        <v>1</v>
      </c>
      <c r="L6" s="7">
        <f>L$3/(3.3*LOG(D6/C6,10))</f>
        <v>-39.443155415164618</v>
      </c>
      <c r="M6" s="7">
        <f>M$3/(3.3*LOG(E6/D6,10))</f>
        <v>50.33224386192974</v>
      </c>
      <c r="N6" s="7">
        <f>N$3/(3.3*LOG(F6/E6,10))</f>
        <v>232.31755584276436</v>
      </c>
      <c r="O6" s="7">
        <f>O$3/(3.3*LOG(G6/F6,10))</f>
        <v>392.94586824811358</v>
      </c>
      <c r="P6" s="7"/>
      <c r="Q6" s="7">
        <f>Q$3/(3.3*LOG(I6/G6,10))</f>
        <v>334.62177691365036</v>
      </c>
    </row>
    <row r="7" spans="1:17">
      <c r="A7" s="5"/>
      <c r="B7" s="1" t="s">
        <v>2</v>
      </c>
      <c r="C7" s="6">
        <v>1.2999999999999999E-2</v>
      </c>
      <c r="D7" s="6">
        <v>5.0000000000000001E-3</v>
      </c>
      <c r="E7" s="6">
        <v>2.8000000000000001E-2</v>
      </c>
      <c r="F7" s="6">
        <v>8.5999999999999993E-2</v>
      </c>
      <c r="G7" s="6">
        <v>0.153</v>
      </c>
      <c r="H7" s="6"/>
      <c r="I7" s="6">
        <v>0.76</v>
      </c>
      <c r="J7" s="12"/>
      <c r="K7" s="1" t="s">
        <v>2</v>
      </c>
      <c r="L7" s="7">
        <f>L$3/(3.3*LOG(D7/C7,10))</f>
        <v>-80.326443845924842</v>
      </c>
      <c r="M7" s="7">
        <f>M$3/(3.3*LOG(E7/D7,10))</f>
        <v>60.752837273308529</v>
      </c>
      <c r="N7" s="7">
        <f>N$3/(3.3*LOG(F7/E7,10))</f>
        <v>167.88712464019329</v>
      </c>
      <c r="O7" s="7">
        <f>O$3/(3.3*LOG(G7/F7,10))</f>
        <v>224.06946092593282</v>
      </c>
      <c r="P7" s="7"/>
      <c r="Q7" s="7">
        <f>Q$3/(3.3*LOG(I7/G7,10))</f>
        <v>380.89796565905635</v>
      </c>
    </row>
    <row r="8" spans="1:17">
      <c r="A8" s="5"/>
      <c r="B8" s="1" t="s">
        <v>3</v>
      </c>
      <c r="C8" s="6">
        <v>1.2E-2</v>
      </c>
      <c r="D8" s="6">
        <v>7.0000000000000001E-3</v>
      </c>
      <c r="E8" s="6">
        <v>3.3000000000000002E-2</v>
      </c>
      <c r="F8" s="6">
        <v>0.11700000000000001</v>
      </c>
      <c r="G8" s="6">
        <v>0.246</v>
      </c>
      <c r="H8" s="6"/>
      <c r="I8" s="6">
        <v>2.06</v>
      </c>
      <c r="J8" s="12"/>
      <c r="K8" s="1" t="s">
        <v>3</v>
      </c>
      <c r="L8" s="7">
        <f>L$3/(3.3*LOG(D8/C8,10))</f>
        <v>-142.39950784244539</v>
      </c>
      <c r="M8" s="7">
        <f>M$3/(3.3*LOG(E8/D8,10))</f>
        <v>67.498473771929326</v>
      </c>
      <c r="N8" s="7">
        <f>N$3/(3.3*LOG(F8/E8,10))</f>
        <v>148.84911992610222</v>
      </c>
      <c r="O8" s="7">
        <f>O$3/(3.3*LOG(G8/F8,10))</f>
        <v>173.69709415914647</v>
      </c>
      <c r="P8" s="7"/>
      <c r="Q8" s="7">
        <f>Q$3/(3.3*LOG(I8/G8,10))</f>
        <v>287.29254442483591</v>
      </c>
    </row>
    <row r="9" spans="1:17">
      <c r="A9" s="5"/>
      <c r="B9" s="1" t="s">
        <v>4</v>
      </c>
      <c r="C9" s="6">
        <v>1.2999999999999999E-2</v>
      </c>
      <c r="D9" s="6">
        <v>6.0000000000000001E-3</v>
      </c>
      <c r="E9" s="6">
        <v>3.2000000000000001E-2</v>
      </c>
      <c r="F9" s="6">
        <v>9.6000000000000002E-2</v>
      </c>
      <c r="G9" s="6">
        <v>0.17899999999999999</v>
      </c>
      <c r="H9" s="6"/>
      <c r="I9" s="6">
        <v>1.43</v>
      </c>
      <c r="J9" s="12"/>
      <c r="K9" s="1" t="s">
        <v>4</v>
      </c>
      <c r="L9" s="7">
        <f>L$3/(3.3*LOG(D9/C9,10))</f>
        <v>-99.267770571202377</v>
      </c>
      <c r="M9" s="7">
        <f>M$3/(3.3*LOG(E9/D9,10))</f>
        <v>62.52355569256315</v>
      </c>
      <c r="N9" s="7">
        <f>N$3/(3.3*LOG(F9/E9,10))</f>
        <v>171.48299516913147</v>
      </c>
      <c r="O9" s="7">
        <f>O$3/(3.3*LOG(G9/F9,10))</f>
        <v>207.18542964582531</v>
      </c>
      <c r="P9" s="7"/>
      <c r="Q9" s="7">
        <f>Q$3/(3.3*LOG(I9/G9,10))</f>
        <v>293.80222480219373</v>
      </c>
    </row>
    <row r="10" spans="1:17">
      <c r="A10" s="5" t="str">
        <f>"+KCl"</f>
        <v>+KCl</v>
      </c>
      <c r="B10" s="1" t="s">
        <v>0</v>
      </c>
      <c r="C10" s="6">
        <v>2.5000000000000001E-2</v>
      </c>
      <c r="D10" s="6">
        <v>1E-3</v>
      </c>
      <c r="E10" s="6">
        <v>5.0000000000000001E-3</v>
      </c>
      <c r="F10" s="6">
        <v>1.9E-2</v>
      </c>
      <c r="G10" s="6">
        <v>2.5000000000000001E-2</v>
      </c>
      <c r="H10" s="6">
        <v>0.04</v>
      </c>
      <c r="I10" s="6"/>
      <c r="J10" s="12"/>
      <c r="K10" s="1" t="s">
        <v>0</v>
      </c>
      <c r="L10" s="7">
        <f>L$3/(3.3*LOG(D10/C10,10))</f>
        <v>-23.844609301223219</v>
      </c>
      <c r="M10" s="7">
        <f>M$3/(3.3*LOG(E10/D10,10))</f>
        <v>65.030752639699699</v>
      </c>
      <c r="N10" s="7">
        <f>N$3/(3.3*LOG(F10/E10,10))</f>
        <v>141.1184833369079</v>
      </c>
      <c r="O10" s="7">
        <f>O$3/(3.3*LOG(G10/F10,10))</f>
        <v>470.36073268253273</v>
      </c>
      <c r="P10" s="7">
        <f>P$3/(3.3*LOG(H10/G10,10))</f>
        <v>1247.0383900361662</v>
      </c>
      <c r="Q10" s="7"/>
    </row>
    <row r="11" spans="1:17">
      <c r="A11" s="5"/>
      <c r="B11" s="1" t="s">
        <v>1</v>
      </c>
      <c r="C11" s="6">
        <v>3.2000000000000001E-2</v>
      </c>
      <c r="D11" s="6">
        <v>2E-3</v>
      </c>
      <c r="E11" s="6">
        <v>4.0000000000000001E-3</v>
      </c>
      <c r="F11" s="6">
        <v>1.4999999999999999E-2</v>
      </c>
      <c r="G11" s="6">
        <v>2.1000000000000001E-2</v>
      </c>
      <c r="H11" s="6">
        <v>3.6999999999999998E-2</v>
      </c>
      <c r="I11" s="6"/>
      <c r="J11" s="12"/>
      <c r="K11" s="1" t="s">
        <v>1</v>
      </c>
      <c r="L11" s="7">
        <f>L$3/(3.3*LOG(D11/C11,10))</f>
        <v>-27.682734124061358</v>
      </c>
      <c r="M11" s="7">
        <f>M$3/(3.3*LOG(E11/D11,10))</f>
        <v>150.99673158578923</v>
      </c>
      <c r="N11" s="7">
        <f>N$3/(3.3*LOG(F11/E11,10))</f>
        <v>142.53262220724667</v>
      </c>
      <c r="O11" s="7">
        <f>O$3/(3.3*LOG(G11/F11,10))</f>
        <v>383.64031789250168</v>
      </c>
      <c r="P11" s="7">
        <f>P$3/(3.3*LOG(H11/G11,10))</f>
        <v>1034.8115320089958</v>
      </c>
      <c r="Q11" s="7"/>
    </row>
    <row r="12" spans="1:17">
      <c r="A12" s="5"/>
      <c r="B12" s="1" t="s">
        <v>2</v>
      </c>
      <c r="C12" s="6">
        <v>2.8000000000000001E-2</v>
      </c>
      <c r="D12" s="6">
        <v>-1.2E-2</v>
      </c>
      <c r="E12" s="6">
        <v>-8.9999999999999993E-3</v>
      </c>
      <c r="F12" s="6">
        <v>1E-3</v>
      </c>
      <c r="G12" s="6">
        <v>4.0000000000000001E-3</v>
      </c>
      <c r="H12" s="6">
        <v>1.4999999999999999E-2</v>
      </c>
      <c r="I12" s="6"/>
      <c r="J12" s="12"/>
      <c r="K12" s="1" t="s">
        <v>2</v>
      </c>
      <c r="L12" s="7" t="s">
        <v>10</v>
      </c>
      <c r="M12" s="7">
        <f>M$3/(3.3*LOG(E12/D12,10))</f>
        <v>-363.81467180232232</v>
      </c>
      <c r="N12" s="7" t="s">
        <v>10</v>
      </c>
      <c r="O12" s="7">
        <f>O$3/(3.3*LOG(G12/F12,10))</f>
        <v>93.114651144570033</v>
      </c>
      <c r="P12" s="7">
        <f>P$3/(3.3*LOG(H12/G12,10))</f>
        <v>443.43482464476745</v>
      </c>
      <c r="Q12" s="7"/>
    </row>
    <row r="13" spans="1:17">
      <c r="A13" s="5"/>
      <c r="B13" s="1" t="s">
        <v>3</v>
      </c>
      <c r="C13" s="6">
        <v>0.03</v>
      </c>
      <c r="D13" s="6">
        <v>-3.0000000000000001E-3</v>
      </c>
      <c r="E13" s="6">
        <v>0</v>
      </c>
      <c r="F13" s="6">
        <v>1.2999999999999999E-2</v>
      </c>
      <c r="G13" s="6">
        <v>1.7999999999999999E-2</v>
      </c>
      <c r="H13" s="6">
        <v>3.5000000000000003E-2</v>
      </c>
      <c r="I13" s="6"/>
      <c r="J13" s="12"/>
      <c r="K13" s="1" t="s">
        <v>3</v>
      </c>
      <c r="L13" s="7" t="s">
        <v>10</v>
      </c>
      <c r="M13" s="7" t="s">
        <v>10</v>
      </c>
      <c r="N13" s="7" t="s">
        <v>10</v>
      </c>
      <c r="O13" s="7">
        <f>O$3/(3.3*LOG(G13/F13,10))</f>
        <v>396.6669646802452</v>
      </c>
      <c r="P13" s="7">
        <f>P$3/(3.3*LOG(H13/G13,10))</f>
        <v>881.40369206940761</v>
      </c>
      <c r="Q13" s="7"/>
    </row>
    <row r="14" spans="1:17">
      <c r="A14" s="5"/>
      <c r="B14" s="1" t="s">
        <v>4</v>
      </c>
      <c r="C14" s="6">
        <v>2.7E-2</v>
      </c>
      <c r="D14" s="6">
        <v>-5.0000000000000001E-3</v>
      </c>
      <c r="E14" s="6">
        <v>-2E-3</v>
      </c>
      <c r="F14" s="6">
        <v>1.0999999999999999E-2</v>
      </c>
      <c r="G14" s="6">
        <v>1.6E-2</v>
      </c>
      <c r="H14" s="6">
        <v>3.1E-2</v>
      </c>
      <c r="I14" s="6"/>
      <c r="J14" s="12"/>
      <c r="K14" s="1" t="s">
        <v>4</v>
      </c>
      <c r="L14" s="7" t="s">
        <v>10</v>
      </c>
      <c r="M14" s="7">
        <f>M$3/(3.3*LOG(E14/D14,10))</f>
        <v>-114.22461794236638</v>
      </c>
      <c r="N14" s="7" t="s">
        <v>10</v>
      </c>
      <c r="O14" s="7">
        <f>O$3/(3.3*LOG(G14/F14,10))</f>
        <v>344.50646524992845</v>
      </c>
      <c r="P14" s="7">
        <f>P$3/(3.3*LOG(H14/G14,10))</f>
        <v>886.17162702880466</v>
      </c>
      <c r="Q14" s="7"/>
    </row>
  </sheetData>
  <mergeCells count="2">
    <mergeCell ref="A5:A9"/>
    <mergeCell ref="A10:A14"/>
  </mergeCells>
  <phoneticPr fontId="6" type="noConversion"/>
  <pageMargins left="0.75" right="0.75" top="1" bottom="1" header="0.5" footer="0.5"/>
  <pageSetup scale="7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4"/>
  <sheetViews>
    <sheetView zoomScale="125" zoomScaleNormal="125" zoomScalePageLayoutView="125" workbookViewId="0">
      <selection activeCell="J11" sqref="J11"/>
    </sheetView>
  </sheetViews>
  <sheetFormatPr baseColWidth="10" defaultRowHeight="15" x14ac:dyDescent="0"/>
  <cols>
    <col min="2" max="2" width="16.33203125" bestFit="1" customWidth="1"/>
    <col min="3" max="4" width="8.1640625" bestFit="1" customWidth="1"/>
    <col min="5" max="5" width="9" bestFit="1" customWidth="1"/>
    <col min="6" max="7" width="8" bestFit="1" customWidth="1"/>
    <col min="8" max="8" width="8.1640625" bestFit="1" customWidth="1"/>
    <col min="9" max="9" width="9.1640625" bestFit="1" customWidth="1"/>
  </cols>
  <sheetData>
    <row r="1" spans="1:9">
      <c r="B1" s="1" t="s">
        <v>8</v>
      </c>
      <c r="C1" s="2">
        <v>42187</v>
      </c>
      <c r="D1" s="2">
        <v>42187</v>
      </c>
      <c r="E1" s="2">
        <v>42187</v>
      </c>
      <c r="F1" s="2">
        <v>42187</v>
      </c>
      <c r="G1" s="2">
        <v>42187</v>
      </c>
      <c r="H1" s="2">
        <v>42188</v>
      </c>
      <c r="I1" s="2">
        <v>42188</v>
      </c>
    </row>
    <row r="2" spans="1:9">
      <c r="B2" s="1" t="s">
        <v>5</v>
      </c>
      <c r="C2" s="3">
        <v>0.3263888888888889</v>
      </c>
      <c r="D2" s="3">
        <v>0.40277777777777773</v>
      </c>
      <c r="E2" s="3">
        <v>0.50694444444444442</v>
      </c>
      <c r="F2" s="3">
        <v>0.69444444444444453</v>
      </c>
      <c r="G2" s="3">
        <v>0.82291666666666663</v>
      </c>
      <c r="H2" s="3">
        <v>0.40625</v>
      </c>
      <c r="I2" s="3">
        <v>0.43055555555555558</v>
      </c>
    </row>
    <row r="3" spans="1:9" ht="30">
      <c r="B3" s="4" t="s">
        <v>6</v>
      </c>
      <c r="C3" s="1">
        <v>0</v>
      </c>
      <c r="D3" s="1">
        <v>110</v>
      </c>
      <c r="E3" s="1">
        <v>150</v>
      </c>
      <c r="F3" s="1">
        <v>270</v>
      </c>
      <c r="G3" s="1">
        <v>185</v>
      </c>
      <c r="H3" s="1">
        <v>840</v>
      </c>
      <c r="I3" s="1">
        <v>35</v>
      </c>
    </row>
    <row r="4" spans="1:9">
      <c r="B4" s="1" t="s">
        <v>7</v>
      </c>
      <c r="C4" s="1">
        <v>0</v>
      </c>
      <c r="D4" s="1">
        <f>C4+D3</f>
        <v>110</v>
      </c>
      <c r="E4" s="1">
        <f t="shared" ref="E4:G4" si="0">D4+E3</f>
        <v>260</v>
      </c>
      <c r="F4" s="1">
        <f t="shared" si="0"/>
        <v>530</v>
      </c>
      <c r="G4" s="1">
        <f t="shared" si="0"/>
        <v>715</v>
      </c>
      <c r="H4" s="1">
        <f t="shared" ref="H4" si="1">G4+H3</f>
        <v>1555</v>
      </c>
      <c r="I4" s="1">
        <f t="shared" ref="I4" si="2">H4+I3</f>
        <v>1590</v>
      </c>
    </row>
    <row r="5" spans="1:9">
      <c r="A5" s="5" t="str">
        <f>"-KCl"</f>
        <v>-KCl</v>
      </c>
      <c r="B5" s="1" t="s">
        <v>0</v>
      </c>
      <c r="C5" s="6">
        <v>1.4999999999999999E-2</v>
      </c>
      <c r="D5" s="6">
        <v>0.01</v>
      </c>
      <c r="E5" s="6">
        <v>3.9E-2</v>
      </c>
      <c r="F5" s="6">
        <v>0.11799999999999999</v>
      </c>
      <c r="G5" s="6">
        <v>0.24399999999999999</v>
      </c>
      <c r="H5" s="6"/>
      <c r="I5" s="6">
        <v>2.17</v>
      </c>
    </row>
    <row r="6" spans="1:9">
      <c r="A6" s="5"/>
      <c r="B6" s="1" t="s">
        <v>1</v>
      </c>
      <c r="C6" s="6">
        <v>1.4E-2</v>
      </c>
      <c r="D6" s="6">
        <v>2E-3</v>
      </c>
      <c r="E6" s="6">
        <v>1.6E-2</v>
      </c>
      <c r="F6" s="6">
        <v>3.5999999999999997E-2</v>
      </c>
      <c r="G6" s="6">
        <v>0.05</v>
      </c>
      <c r="H6" s="6"/>
      <c r="I6" s="6">
        <v>0.31</v>
      </c>
    </row>
    <row r="7" spans="1:9">
      <c r="A7" s="5"/>
      <c r="B7" s="1" t="s">
        <v>2</v>
      </c>
      <c r="C7" s="6">
        <v>1.2999999999999999E-2</v>
      </c>
      <c r="D7" s="6">
        <v>5.0000000000000001E-3</v>
      </c>
      <c r="E7" s="6">
        <v>2.8000000000000001E-2</v>
      </c>
      <c r="F7" s="6">
        <v>8.5999999999999993E-2</v>
      </c>
      <c r="G7" s="6">
        <v>0.153</v>
      </c>
      <c r="H7" s="6"/>
      <c r="I7" s="6">
        <v>0.76</v>
      </c>
    </row>
    <row r="8" spans="1:9">
      <c r="A8" s="5"/>
      <c r="B8" s="1" t="s">
        <v>3</v>
      </c>
      <c r="C8" s="6">
        <v>1.2E-2</v>
      </c>
      <c r="D8" s="6">
        <v>7.0000000000000001E-3</v>
      </c>
      <c r="E8" s="6">
        <v>3.3000000000000002E-2</v>
      </c>
      <c r="F8" s="6">
        <v>0.11700000000000001</v>
      </c>
      <c r="G8" s="6">
        <v>0.246</v>
      </c>
      <c r="H8" s="6"/>
      <c r="I8" s="6">
        <v>2.06</v>
      </c>
    </row>
    <row r="9" spans="1:9">
      <c r="A9" s="5"/>
      <c r="B9" s="1" t="s">
        <v>4</v>
      </c>
      <c r="C9" s="6">
        <v>1.2999999999999999E-2</v>
      </c>
      <c r="D9" s="6">
        <v>6.0000000000000001E-3</v>
      </c>
      <c r="E9" s="6">
        <v>3.2000000000000001E-2</v>
      </c>
      <c r="F9" s="6">
        <v>9.6000000000000002E-2</v>
      </c>
      <c r="G9" s="6">
        <v>0.17899999999999999</v>
      </c>
      <c r="H9" s="6"/>
      <c r="I9" s="6">
        <v>1.43</v>
      </c>
    </row>
    <row r="10" spans="1:9">
      <c r="A10" s="5" t="str">
        <f>"+KCl"</f>
        <v>+KCl</v>
      </c>
      <c r="B10" s="1" t="s">
        <v>0</v>
      </c>
      <c r="C10" s="6">
        <v>2.5000000000000001E-2</v>
      </c>
      <c r="D10" s="6">
        <v>1E-3</v>
      </c>
      <c r="E10" s="6">
        <v>5.0000000000000001E-3</v>
      </c>
      <c r="F10" s="6">
        <v>1.9E-2</v>
      </c>
      <c r="G10" s="6">
        <v>2.5000000000000001E-2</v>
      </c>
      <c r="H10" s="6">
        <v>0.04</v>
      </c>
      <c r="I10" s="6"/>
    </row>
    <row r="11" spans="1:9">
      <c r="A11" s="5"/>
      <c r="B11" s="1" t="s">
        <v>1</v>
      </c>
      <c r="C11" s="6">
        <v>3.2000000000000001E-2</v>
      </c>
      <c r="D11" s="6">
        <v>2E-3</v>
      </c>
      <c r="E11" s="6">
        <v>4.0000000000000001E-3</v>
      </c>
      <c r="F11" s="6">
        <v>1.4999999999999999E-2</v>
      </c>
      <c r="G11" s="6">
        <v>2.1000000000000001E-2</v>
      </c>
      <c r="H11" s="6">
        <v>3.6999999999999998E-2</v>
      </c>
      <c r="I11" s="6"/>
    </row>
    <row r="12" spans="1:9">
      <c r="A12" s="5"/>
      <c r="B12" s="1" t="s">
        <v>2</v>
      </c>
      <c r="C12" s="6">
        <v>2.8000000000000001E-2</v>
      </c>
      <c r="D12" s="6">
        <v>-1.2E-2</v>
      </c>
      <c r="E12" s="6">
        <v>-8.9999999999999993E-3</v>
      </c>
      <c r="F12" s="6">
        <v>1E-3</v>
      </c>
      <c r="G12" s="6">
        <v>4.0000000000000001E-3</v>
      </c>
      <c r="H12" s="6">
        <v>1.4999999999999999E-2</v>
      </c>
      <c r="I12" s="6"/>
    </row>
    <row r="13" spans="1:9">
      <c r="A13" s="5"/>
      <c r="B13" s="1" t="s">
        <v>3</v>
      </c>
      <c r="C13" s="6">
        <v>0.03</v>
      </c>
      <c r="D13" s="6">
        <v>-3.0000000000000001E-3</v>
      </c>
      <c r="E13" s="6">
        <v>0</v>
      </c>
      <c r="F13" s="6">
        <v>1.2999999999999999E-2</v>
      </c>
      <c r="G13" s="6">
        <v>1.7999999999999999E-2</v>
      </c>
      <c r="H13" s="6">
        <v>3.5000000000000003E-2</v>
      </c>
      <c r="I13" s="6"/>
    </row>
    <row r="14" spans="1:9">
      <c r="A14" s="5"/>
      <c r="B14" s="1" t="s">
        <v>4</v>
      </c>
      <c r="C14" s="6">
        <v>2.7E-2</v>
      </c>
      <c r="D14" s="6">
        <v>-5.0000000000000001E-3</v>
      </c>
      <c r="E14" s="6">
        <v>-2E-3</v>
      </c>
      <c r="F14" s="6">
        <v>1.0999999999999999E-2</v>
      </c>
      <c r="G14" s="6">
        <v>1.6E-2</v>
      </c>
      <c r="H14" s="6">
        <v>3.1E-2</v>
      </c>
      <c r="I14" s="6"/>
    </row>
  </sheetData>
  <mergeCells count="2">
    <mergeCell ref="A5:A9"/>
    <mergeCell ref="A10:A14"/>
  </mergeCells>
  <phoneticPr fontId="6" type="noConversion"/>
  <pageMargins left="0.75" right="0.75" top="1" bottom="1" header="0.5" footer="0.5"/>
  <pageSetup scale="9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Levasseur</cp:lastModifiedBy>
  <cp:lastPrinted>2015-07-03T18:50:33Z</cp:lastPrinted>
  <dcterms:created xsi:type="dcterms:W3CDTF">2015-07-03T15:57:01Z</dcterms:created>
  <dcterms:modified xsi:type="dcterms:W3CDTF">2015-07-06T18:50:46Z</dcterms:modified>
</cp:coreProperties>
</file>