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C91B8CB8-8F6A-AE4F-B07E-A60F20B56C86}" xr6:coauthVersionLast="46" xr6:coauthVersionMax="46" xr10:uidLastSave="{00000000-0000-0000-0000-000000000000}"/>
  <bookViews>
    <workbookView xWindow="3880" yWindow="2260" windowWidth="28040" windowHeight="17440" xr2:uid="{1310E9F2-198E-424B-9DF3-8E87075AA2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E3" i="1" s="1"/>
  <c r="D4" i="1"/>
  <c r="D5" i="1"/>
  <c r="E5" i="1" s="1"/>
  <c r="D6" i="1"/>
  <c r="D7" i="1"/>
  <c r="E7" i="1" s="1"/>
  <c r="D8" i="1"/>
  <c r="D9" i="1"/>
  <c r="E9" i="1" s="1"/>
  <c r="D10" i="1"/>
  <c r="D11" i="1"/>
  <c r="E11" i="1" s="1"/>
  <c r="H4" i="1" l="1"/>
  <c r="I4" i="1" s="1"/>
  <c r="H3" i="1"/>
  <c r="I3" i="1" s="1"/>
  <c r="H2" i="1"/>
  <c r="I2" i="1" s="1"/>
  <c r="E2" i="1"/>
  <c r="H6" i="1"/>
  <c r="I6" i="1" s="1"/>
  <c r="H5" i="1"/>
  <c r="I5" i="1" s="1"/>
  <c r="E10" i="1"/>
  <c r="E8" i="1"/>
  <c r="E6" i="1"/>
  <c r="E4" i="1"/>
</calcChain>
</file>

<file path=xl/sharedStrings.xml><?xml version="1.0" encoding="utf-8"?>
<sst xmlns="http://schemas.openxmlformats.org/spreadsheetml/2006/main" count="39" uniqueCount="36">
  <si>
    <t>Number</t>
  </si>
  <si>
    <t>Strain</t>
  </si>
  <si>
    <t>LVS</t>
  </si>
  <si>
    <t>LVS Tn7::rpsU1</t>
  </si>
  <si>
    <t>LVS Tn7::rpsU2</t>
  </si>
  <si>
    <t>LVS Tn7::rpsU3</t>
  </si>
  <si>
    <t>LVS ∆pigR</t>
  </si>
  <si>
    <t>LVS A</t>
  </si>
  <si>
    <t>LVS B</t>
  </si>
  <si>
    <t>LVS Tn7::rpsU1 A</t>
  </si>
  <si>
    <t>LVS Tn7::rpsU1 B</t>
  </si>
  <si>
    <t>LVS Tn7::rpsU2 B</t>
  </si>
  <si>
    <t>LVS Tn7::rpsU2 A</t>
  </si>
  <si>
    <t>LVS Tn7::rpsU3 A</t>
  </si>
  <si>
    <t>LVS Tn7::rpsU3 B</t>
  </si>
  <si>
    <t>LVS ∆pigR A</t>
  </si>
  <si>
    <t>LVS ∆pigR B</t>
  </si>
  <si>
    <t>Resuspend in BHIc to:</t>
  </si>
  <si>
    <t>For 8 mL at 0.1</t>
  </si>
  <si>
    <t>1A</t>
  </si>
  <si>
    <t>11:15am</t>
  </si>
  <si>
    <t>Calculated OD600</t>
  </si>
  <si>
    <t>For 5 mL at 0.07</t>
  </si>
  <si>
    <t>Media</t>
  </si>
  <si>
    <t>Measured OD (25 uL in 475 uL)</t>
  </si>
  <si>
    <t>2A</t>
  </si>
  <si>
    <t>3A</t>
  </si>
  <si>
    <t>4A</t>
  </si>
  <si>
    <t>5A</t>
  </si>
  <si>
    <t>1B</t>
  </si>
  <si>
    <t>2B</t>
  </si>
  <si>
    <t>3B</t>
  </si>
  <si>
    <t>4B</t>
  </si>
  <si>
    <t>5B</t>
  </si>
  <si>
    <t>sBHIc</t>
  </si>
  <si>
    <t>sBHIc + 5% KCl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</si>
</sst>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0" xfId="0" applyFont="1" applyFill="1" applyBorder="1"/>
    <xf numFmtId="170" fontId="2" fillId="0" borderId="1" xfId="0" applyNumberFormat="1" applyFont="1" applyBorder="1"/>
    <xf numFmtId="170" fontId="2" fillId="0" borderId="0" xfId="0" applyNumberFormat="1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4AC3-E78E-4841-80F2-CE442B5AD641}">
  <dimension ref="A1:M28"/>
  <sheetViews>
    <sheetView tabSelected="1" topLeftCell="E1" zoomScale="200" zoomScaleNormal="200" workbookViewId="0">
      <selection activeCell="N9" sqref="N9"/>
    </sheetView>
  </sheetViews>
  <sheetFormatPr baseColWidth="10" defaultRowHeight="16" x14ac:dyDescent="0.2"/>
  <cols>
    <col min="1" max="1" width="5.6640625" bestFit="1" customWidth="1"/>
    <col min="2" max="2" width="11.6640625" bestFit="1" customWidth="1"/>
    <col min="3" max="3" width="11" customWidth="1"/>
    <col min="4" max="4" width="7.83203125" bestFit="1" customWidth="1"/>
    <col min="5" max="5" width="6.1640625" bestFit="1" customWidth="1"/>
    <col min="6" max="6" width="7.83203125" customWidth="1"/>
    <col min="7" max="7" width="10.33203125" bestFit="1" customWidth="1"/>
    <col min="8" max="8" width="7.6640625" customWidth="1"/>
    <col min="9" max="9" width="7.5" bestFit="1" customWidth="1"/>
    <col min="11" max="11" width="5.83203125" customWidth="1"/>
    <col min="12" max="12" width="5.6640625" bestFit="1" customWidth="1"/>
    <col min="13" max="13" width="6" bestFit="1" customWidth="1"/>
  </cols>
  <sheetData>
    <row r="1" spans="1:13" ht="25" x14ac:dyDescent="0.2">
      <c r="A1" s="11" t="s">
        <v>0</v>
      </c>
      <c r="B1" s="11" t="s">
        <v>1</v>
      </c>
      <c r="C1" s="9" t="s">
        <v>24</v>
      </c>
      <c r="D1" s="9" t="s">
        <v>17</v>
      </c>
      <c r="E1" s="9" t="s">
        <v>18</v>
      </c>
      <c r="F1" s="11" t="s">
        <v>0</v>
      </c>
      <c r="G1" s="11" t="s">
        <v>1</v>
      </c>
      <c r="H1" s="6" t="s">
        <v>21</v>
      </c>
      <c r="I1" s="8" t="s">
        <v>22</v>
      </c>
      <c r="K1" s="1" t="s">
        <v>23</v>
      </c>
      <c r="L1" s="5" t="s">
        <v>0</v>
      </c>
      <c r="M1" s="1" t="s">
        <v>20</v>
      </c>
    </row>
    <row r="2" spans="1:13" x14ac:dyDescent="0.2">
      <c r="A2" s="10">
        <v>1</v>
      </c>
      <c r="B2" s="1" t="s">
        <v>7</v>
      </c>
      <c r="C2" s="1">
        <v>5.8999999999999997E-2</v>
      </c>
      <c r="D2" s="1">
        <f>C2*(500/25)</f>
        <v>1.18</v>
      </c>
      <c r="E2" s="3">
        <f>(5*0.06)/D2*1000</f>
        <v>254.23728813559322</v>
      </c>
      <c r="F2" s="1">
        <v>1</v>
      </c>
      <c r="G2" s="1" t="s">
        <v>2</v>
      </c>
      <c r="H2" s="1">
        <f>(D2*325+D3*325)/650</f>
        <v>1.33</v>
      </c>
      <c r="I2" s="3">
        <f>(5*0.07)/H2*1000</f>
        <v>263.15789473684208</v>
      </c>
      <c r="K2" s="12" t="s">
        <v>34</v>
      </c>
      <c r="L2" s="7" t="s">
        <v>19</v>
      </c>
      <c r="M2" s="5">
        <v>7.9000000000000001E-2</v>
      </c>
    </row>
    <row r="3" spans="1:13" x14ac:dyDescent="0.2">
      <c r="A3" s="10">
        <v>2</v>
      </c>
      <c r="B3" s="1" t="s">
        <v>8</v>
      </c>
      <c r="C3" s="1">
        <v>7.3999999999999996E-2</v>
      </c>
      <c r="D3" s="1">
        <f t="shared" ref="D3:D11" si="0">C3*20</f>
        <v>1.48</v>
      </c>
      <c r="E3" s="3">
        <f>(5*0.06)/D3*1000</f>
        <v>202.70270270270268</v>
      </c>
      <c r="F3" s="1">
        <v>2</v>
      </c>
      <c r="G3" s="1" t="s">
        <v>3</v>
      </c>
      <c r="H3" s="1">
        <f>(D4*325+D5*325)/650</f>
        <v>1.28</v>
      </c>
      <c r="I3" s="3">
        <f t="shared" ref="I3:I6" si="1">(5*0.07)/H3*1000</f>
        <v>273.4375</v>
      </c>
      <c r="K3" s="12"/>
      <c r="L3" s="7" t="s">
        <v>25</v>
      </c>
      <c r="M3" s="5">
        <v>9.7000000000000003E-2</v>
      </c>
    </row>
    <row r="4" spans="1:13" x14ac:dyDescent="0.2">
      <c r="A4" s="10">
        <v>3</v>
      </c>
      <c r="B4" s="1" t="s">
        <v>9</v>
      </c>
      <c r="C4" s="1">
        <v>3.1E-2</v>
      </c>
      <c r="D4" s="1">
        <f t="shared" si="0"/>
        <v>0.62</v>
      </c>
      <c r="E4" s="3">
        <f>(5*0.06)/D4*1000</f>
        <v>483.87096774193543</v>
      </c>
      <c r="F4" s="1">
        <v>3</v>
      </c>
      <c r="G4" s="1" t="s">
        <v>4</v>
      </c>
      <c r="H4" s="1">
        <f>(D6*325+D7*325)/650</f>
        <v>1.29</v>
      </c>
      <c r="I4" s="3">
        <f t="shared" si="1"/>
        <v>271.31782945736438</v>
      </c>
      <c r="K4" s="12"/>
      <c r="L4" s="7" t="s">
        <v>26</v>
      </c>
      <c r="M4" s="5">
        <v>7.9000000000000001E-2</v>
      </c>
    </row>
    <row r="5" spans="1:13" x14ac:dyDescent="0.2">
      <c r="A5" s="10">
        <v>4</v>
      </c>
      <c r="B5" s="1" t="s">
        <v>10</v>
      </c>
      <c r="C5" s="1">
        <v>9.7000000000000003E-2</v>
      </c>
      <c r="D5" s="1">
        <f t="shared" si="0"/>
        <v>1.94</v>
      </c>
      <c r="E5" s="3">
        <f>(5*0.06)/D5*1000</f>
        <v>154.63917525773198</v>
      </c>
      <c r="F5" s="1">
        <v>4</v>
      </c>
      <c r="G5" s="1" t="s">
        <v>5</v>
      </c>
      <c r="H5" s="1">
        <f>(D8*325+D9*325)/650</f>
        <v>1.07</v>
      </c>
      <c r="I5" s="3">
        <f t="shared" si="1"/>
        <v>327.10280373831779</v>
      </c>
      <c r="K5" s="12"/>
      <c r="L5" s="7" t="s">
        <v>27</v>
      </c>
      <c r="M5" s="5">
        <v>9.8000000000000004E-2</v>
      </c>
    </row>
    <row r="6" spans="1:13" x14ac:dyDescent="0.2">
      <c r="A6" s="10">
        <v>5</v>
      </c>
      <c r="B6" s="1" t="s">
        <v>12</v>
      </c>
      <c r="C6" s="1">
        <v>3.5999999999999997E-2</v>
      </c>
      <c r="D6" s="1">
        <f t="shared" si="0"/>
        <v>0.72</v>
      </c>
      <c r="E6" s="3">
        <f>(5*0.06)/D6*1000</f>
        <v>416.66666666666669</v>
      </c>
      <c r="F6" s="1">
        <v>5</v>
      </c>
      <c r="G6" s="1" t="s">
        <v>6</v>
      </c>
      <c r="H6" s="1">
        <f>(D10*325+D11*325)/650</f>
        <v>3.46</v>
      </c>
      <c r="I6" s="3">
        <f t="shared" si="1"/>
        <v>101.15606936416185</v>
      </c>
      <c r="K6" s="12"/>
      <c r="L6" s="7" t="s">
        <v>28</v>
      </c>
      <c r="M6" s="5">
        <v>0.108</v>
      </c>
    </row>
    <row r="7" spans="1:13" x14ac:dyDescent="0.2">
      <c r="A7" s="10">
        <v>6</v>
      </c>
      <c r="B7" s="1" t="s">
        <v>11</v>
      </c>
      <c r="C7" s="1">
        <v>9.2999999999999999E-2</v>
      </c>
      <c r="D7" s="1">
        <f t="shared" si="0"/>
        <v>1.8599999999999999</v>
      </c>
      <c r="E7" s="3">
        <f>(5*0.06)/D7*1000</f>
        <v>161.29032258064515</v>
      </c>
      <c r="F7" s="4"/>
      <c r="K7" s="13" t="s">
        <v>35</v>
      </c>
      <c r="L7" s="7" t="s">
        <v>29</v>
      </c>
      <c r="M7" s="5">
        <v>9.1999999999999998E-2</v>
      </c>
    </row>
    <row r="8" spans="1:13" x14ac:dyDescent="0.2">
      <c r="A8" s="10">
        <v>7</v>
      </c>
      <c r="B8" s="1" t="s">
        <v>13</v>
      </c>
      <c r="C8" s="1">
        <v>7.6999999999999999E-2</v>
      </c>
      <c r="D8" s="1">
        <f t="shared" si="0"/>
        <v>1.54</v>
      </c>
      <c r="E8" s="3">
        <f>(5*0.06)/D8*1000</f>
        <v>194.80519480519479</v>
      </c>
      <c r="F8" s="4"/>
      <c r="K8" s="13"/>
      <c r="L8" s="7" t="s">
        <v>30</v>
      </c>
      <c r="M8" s="5">
        <v>0.10199999999999999</v>
      </c>
    </row>
    <row r="9" spans="1:13" x14ac:dyDescent="0.2">
      <c r="A9" s="10">
        <v>8</v>
      </c>
      <c r="B9" s="1" t="s">
        <v>14</v>
      </c>
      <c r="C9" s="1">
        <v>0.03</v>
      </c>
      <c r="D9" s="1">
        <f t="shared" si="0"/>
        <v>0.6</v>
      </c>
      <c r="E9" s="3">
        <f>(5*0.06)/D9*1000</f>
        <v>500</v>
      </c>
      <c r="F9" s="4"/>
      <c r="K9" s="13"/>
      <c r="L9" s="7" t="s">
        <v>31</v>
      </c>
      <c r="M9" s="5">
        <v>0.09</v>
      </c>
    </row>
    <row r="10" spans="1:13" x14ac:dyDescent="0.2">
      <c r="A10" s="10">
        <v>9</v>
      </c>
      <c r="B10" s="1" t="s">
        <v>15</v>
      </c>
      <c r="C10" s="1">
        <v>0.17299999999999999</v>
      </c>
      <c r="D10" s="1">
        <f t="shared" si="0"/>
        <v>3.46</v>
      </c>
      <c r="E10" s="3">
        <f>(5*0.06)/D10*1000</f>
        <v>86.705202312138724</v>
      </c>
      <c r="F10" s="4"/>
      <c r="K10" s="13"/>
      <c r="L10" s="7" t="s">
        <v>32</v>
      </c>
      <c r="M10" s="5">
        <v>6.9000000000000006E-2</v>
      </c>
    </row>
    <row r="11" spans="1:13" x14ac:dyDescent="0.2">
      <c r="A11" s="10">
        <v>10</v>
      </c>
      <c r="B11" s="1" t="s">
        <v>16</v>
      </c>
      <c r="C11" s="1">
        <v>0.17299999999999999</v>
      </c>
      <c r="D11" s="1">
        <f t="shared" si="0"/>
        <v>3.46</v>
      </c>
      <c r="E11" s="3">
        <f>(5*0.06)/D11*1000</f>
        <v>86.705202312138724</v>
      </c>
      <c r="F11" s="4"/>
      <c r="K11" s="13"/>
      <c r="L11" s="7" t="s">
        <v>33</v>
      </c>
      <c r="M11" s="5">
        <v>9.6000000000000002E-2</v>
      </c>
    </row>
    <row r="12" spans="1:13" x14ac:dyDescent="0.2">
      <c r="K12" s="2"/>
      <c r="L12" s="2"/>
      <c r="M12" s="2"/>
    </row>
    <row r="13" spans="1:13" x14ac:dyDescent="0.2">
      <c r="K13" s="2"/>
      <c r="L13" s="2"/>
      <c r="M13" s="2"/>
    </row>
    <row r="14" spans="1:13" x14ac:dyDescent="0.2">
      <c r="K14" s="2"/>
      <c r="L14" s="2"/>
      <c r="M14" s="2"/>
    </row>
    <row r="27" spans="1:3" x14ac:dyDescent="0.2">
      <c r="A27" s="2"/>
      <c r="B27" s="2"/>
      <c r="C27" s="2"/>
    </row>
    <row r="28" spans="1:3" x14ac:dyDescent="0.2">
      <c r="A28" s="2"/>
      <c r="B28" s="2"/>
      <c r="C28" s="2"/>
    </row>
  </sheetData>
  <mergeCells count="2">
    <mergeCell ref="K2:K6"/>
    <mergeCell ref="K7:K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2021-01-17T18:29:07Z</dcterms:created>
  <dcterms:modified xsi:type="dcterms:W3CDTF">2021-01-18T16:55:51Z</dcterms:modified>
</cp:coreProperties>
</file>