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32920709-668A-5445-88DE-D135412A4C9A}" xr6:coauthVersionLast="45" xr6:coauthVersionMax="45" xr10:uidLastSave="{00000000-0000-0000-0000-000000000000}"/>
  <bookViews>
    <workbookView xWindow="380" yWindow="460" windowWidth="28040" windowHeight="16120" xr2:uid="{11EF7E04-03C2-BE40-A4AD-1FDAA993504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I7" i="1"/>
  <c r="L7" i="1" s="1"/>
  <c r="I4" i="1"/>
  <c r="K7" i="1"/>
  <c r="J7" i="1"/>
  <c r="M7" i="1" s="1"/>
  <c r="K6" i="1"/>
  <c r="J6" i="1"/>
  <c r="M6" i="1" s="1"/>
  <c r="I6" i="1"/>
  <c r="L6" i="1" s="1"/>
  <c r="L5" i="1"/>
  <c r="J5" i="1"/>
  <c r="M5" i="1" s="1"/>
  <c r="I5" i="1"/>
  <c r="J4" i="1"/>
  <c r="I45" i="1"/>
  <c r="L45" i="1" s="1"/>
  <c r="I44" i="1"/>
  <c r="I43" i="1"/>
  <c r="I42" i="1"/>
  <c r="K45" i="1"/>
  <c r="J45" i="1"/>
  <c r="M45" i="1" s="1"/>
  <c r="K44" i="1"/>
  <c r="J44" i="1"/>
  <c r="M44" i="1" s="1"/>
  <c r="K43" i="1"/>
  <c r="J43" i="1"/>
  <c r="M43" i="1" s="1"/>
  <c r="K42" i="1"/>
  <c r="J42" i="1"/>
  <c r="M42" i="1" s="1"/>
  <c r="K24" i="1"/>
  <c r="K25" i="1"/>
  <c r="K26" i="1"/>
  <c r="L26" i="1" s="1"/>
  <c r="K23" i="1"/>
  <c r="J26" i="1"/>
  <c r="M26" i="1" s="1"/>
  <c r="J25" i="1"/>
  <c r="M25" i="1" s="1"/>
  <c r="J24" i="1"/>
  <c r="M24" i="1" s="1"/>
  <c r="J23" i="1"/>
  <c r="M23" i="1" s="1"/>
  <c r="I26" i="1"/>
  <c r="I25" i="1"/>
  <c r="I24" i="1"/>
  <c r="I23" i="1"/>
  <c r="L23" i="1" s="1"/>
  <c r="M4" i="1" l="1"/>
  <c r="L4" i="1"/>
  <c r="L43" i="1"/>
  <c r="L44" i="1"/>
  <c r="L25" i="1"/>
  <c r="L24" i="1"/>
  <c r="L42" i="1"/>
</calcChain>
</file>

<file path=xl/sharedStrings.xml><?xml version="1.0" encoding="utf-8"?>
<sst xmlns="http://schemas.openxmlformats.org/spreadsheetml/2006/main" count="144" uniqueCount="16">
  <si>
    <t>LVS</t>
  </si>
  <si>
    <t>TMTC</t>
  </si>
  <si>
    <t>B: 1% saponin in 1x PBS</t>
  </si>
  <si>
    <t>C: DMEM</t>
  </si>
  <si>
    <t>Average</t>
  </si>
  <si>
    <t>St Dev</t>
  </si>
  <si>
    <t>Dilution</t>
  </si>
  <si>
    <t>CFU / mL</t>
  </si>
  <si>
    <t>Stdev</t>
  </si>
  <si>
    <t>A: 0.1% SDS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</si>
  <si>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</si>
  <si>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r>
      <t>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>priM</t>
    </r>
  </si>
  <si>
    <r>
      <t>∆</t>
    </r>
    <r>
      <rPr>
        <i/>
        <sz val="12"/>
        <color theme="1"/>
        <rFont val="Calibri"/>
        <family val="2"/>
        <scheme val="minor"/>
      </rPr>
      <t>priM</t>
    </r>
  </si>
  <si>
    <r>
      <t>LVS ∆</t>
    </r>
    <r>
      <rPr>
        <i/>
        <sz val="12"/>
        <color theme="1"/>
        <rFont val="Calibri"/>
        <family val="2"/>
        <scheme val="minor"/>
      </rPr>
      <t>pmrA</t>
    </r>
  </si>
  <si>
    <r>
      <t>LVS 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>priM</t>
    </r>
  </si>
  <si>
    <r>
      <t>LVS ∆</t>
    </r>
    <r>
      <rPr>
        <i/>
        <sz val="12"/>
        <color theme="1"/>
        <rFont val="Calibri"/>
        <family val="2"/>
        <scheme val="minor"/>
      </rPr>
      <t>priM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</si>
</sst>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1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10892388451443"/>
          <c:y val="4.2565164268259584E-2"/>
          <c:w val="0.80033552055992996"/>
          <c:h val="0.857442302470811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Sheet1!$I$2</c:f>
              <c:strCache>
                <c:ptCount val="1"/>
                <c:pt idx="0">
                  <c:v>A: 0.1% SDS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Sheet1!$L$4:$L$7</c:f>
              <c:numCache>
                <c:formatCode>0.00E+00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48-D54A-911F-3B0F75210EA3}"/>
            </c:ext>
          </c:extLst>
        </c:ser>
        <c:ser>
          <c:idx val="0"/>
          <c:order val="1"/>
          <c:tx>
            <c:strRef>
              <c:f>Sheet1!$I$21</c:f>
              <c:strCache>
                <c:ptCount val="1"/>
                <c:pt idx="0">
                  <c:v>B: 1% saponin in 1x PBS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Sheet1!$M$23:$M$26</c:f>
                <c:numCache>
                  <c:formatCode>General</c:formatCode>
                  <c:ptCount val="4"/>
                  <c:pt idx="0">
                    <c:v>525991.12793531665</c:v>
                  </c:pt>
                  <c:pt idx="1">
                    <c:v>129099.44487358055</c:v>
                  </c:pt>
                  <c:pt idx="2">
                    <c:v>544671.15461227298</c:v>
                  </c:pt>
                  <c:pt idx="3">
                    <c:v>419324.8541803041</c:v>
                  </c:pt>
                </c:numCache>
              </c:numRef>
            </c:plus>
            <c:minus>
              <c:numRef>
                <c:f>Sheet1!$M$23:$M$26</c:f>
                <c:numCache>
                  <c:formatCode>General</c:formatCode>
                  <c:ptCount val="4"/>
                  <c:pt idx="0">
                    <c:v>525991.12793531665</c:v>
                  </c:pt>
                  <c:pt idx="1">
                    <c:v>129099.44487358055</c:v>
                  </c:pt>
                  <c:pt idx="2">
                    <c:v>544671.15461227298</c:v>
                  </c:pt>
                  <c:pt idx="3">
                    <c:v>419324.8541803041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Sheet1!$H$23:$H$26</c:f>
              <c:strCache>
                <c:ptCount val="4"/>
                <c:pt idx="0">
                  <c:v>LVS</c:v>
                </c:pt>
                <c:pt idx="1">
                  <c:v>LVS ∆pmrA</c:v>
                </c:pt>
                <c:pt idx="2">
                  <c:v>LVS ∆pmrA ∆priM</c:v>
                </c:pt>
                <c:pt idx="3">
                  <c:v>LVS ∆priM</c:v>
                </c:pt>
              </c:strCache>
            </c:strRef>
          </c:cat>
          <c:val>
            <c:numRef>
              <c:f>Sheet1!$L$23:$L$26</c:f>
              <c:numCache>
                <c:formatCode>0.00E+00</c:formatCode>
                <c:ptCount val="4"/>
                <c:pt idx="0">
                  <c:v>1449999.9999999998</c:v>
                </c:pt>
                <c:pt idx="1">
                  <c:v>1150000</c:v>
                </c:pt>
                <c:pt idx="2">
                  <c:v>1449999.9999999998</c:v>
                </c:pt>
                <c:pt idx="3">
                  <c:v>1325000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8-D54A-911F-3B0F75210EA3}"/>
            </c:ext>
          </c:extLst>
        </c:ser>
        <c:ser>
          <c:idx val="1"/>
          <c:order val="2"/>
          <c:tx>
            <c:strRef>
              <c:f>Sheet1!$I$40</c:f>
              <c:strCache>
                <c:ptCount val="1"/>
                <c:pt idx="0">
                  <c:v>C: DMEM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elete val="1"/>
          </c:dLbls>
          <c:errBars>
            <c:errBarType val="both"/>
            <c:errValType val="cust"/>
            <c:noEndCap val="0"/>
            <c:plus>
              <c:numRef>
                <c:f>Sheet1!$M$42:$M$45</c:f>
                <c:numCache>
                  <c:formatCode>General</c:formatCode>
                  <c:ptCount val="4"/>
                  <c:pt idx="0">
                    <c:v>636396.10306789272</c:v>
                  </c:pt>
                  <c:pt idx="1">
                    <c:v>355902.60840104369</c:v>
                  </c:pt>
                  <c:pt idx="2">
                    <c:v>212132.03435596422</c:v>
                  </c:pt>
                  <c:pt idx="3">
                    <c:v>320156.21187164239</c:v>
                  </c:pt>
                </c:numCache>
              </c:numRef>
            </c:plus>
            <c:minus>
              <c:numRef>
                <c:f>Sheet1!$M$42:$M$45</c:f>
                <c:numCache>
                  <c:formatCode>General</c:formatCode>
                  <c:ptCount val="4"/>
                  <c:pt idx="0">
                    <c:v>636396.10306789272</c:v>
                  </c:pt>
                  <c:pt idx="1">
                    <c:v>355902.60840104369</c:v>
                  </c:pt>
                  <c:pt idx="2">
                    <c:v>212132.03435596422</c:v>
                  </c:pt>
                  <c:pt idx="3">
                    <c:v>320156.21187164239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Sheet1!$L$42:$L$45</c:f>
              <c:numCache>
                <c:formatCode>0.00E+00</c:formatCode>
                <c:ptCount val="4"/>
                <c:pt idx="0">
                  <c:v>1849999.9999999998</c:v>
                </c:pt>
                <c:pt idx="1">
                  <c:v>1300000</c:v>
                </c:pt>
                <c:pt idx="2">
                  <c:v>1549999.9999999998</c:v>
                </c:pt>
                <c:pt idx="3">
                  <c:v>1125000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48-D54A-911F-3B0F75210E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399071"/>
        <c:axId val="474380927"/>
      </c:barChart>
      <c:catAx>
        <c:axId val="47439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80927"/>
        <c:crossesAt val="0"/>
        <c:auto val="1"/>
        <c:lblAlgn val="ctr"/>
        <c:lblOffset val="100"/>
        <c:noMultiLvlLbl val="0"/>
      </c:catAx>
      <c:valAx>
        <c:axId val="47438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 per mL after</a:t>
                </a:r>
                <a:r>
                  <a:rPr lang="en-US" baseline="0"/>
                  <a:t> 5 minutes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99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24628171478561"/>
          <c:y val="6.8965517241379309E-2"/>
          <c:w val="0.6428007855631549"/>
          <c:h val="7.3295102442280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527050</xdr:colOff>
      <xdr:row>8</xdr:row>
      <xdr:rowOff>196850</xdr:rowOff>
    </xdr:from>
    <xdr:to>
      <xdr:col>19</xdr:col>
      <xdr:colOff>146050</xdr:colOff>
      <xdr:row>23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375B4C-852F-B14B-A84B-4BC74B3EA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42F6-F00F-0F4A-A2B5-3A9E651E801C}">
  <dimension ref="A1:M56"/>
  <sheetViews>
    <sheetView tabSelected="1" topLeftCell="J10" zoomScale="170" zoomScaleNormal="170" workbookViewId="0">
      <selection activeCell="T34" sqref="T34"/>
    </sheetView>
  </sheetViews>
  <sheetFormatPr baseColWidth="10" defaultRowHeight="16" x14ac:dyDescent="0.2"/>
  <cols>
    <col min="1" max="1" width="2.1640625" bestFit="1" customWidth="1"/>
    <col min="2" max="2" width="12.33203125" bestFit="1" customWidth="1"/>
    <col min="3" max="5" width="5.83203125" bestFit="1" customWidth="1"/>
    <col min="6" max="6" width="6.1640625" bestFit="1" customWidth="1"/>
    <col min="8" max="8" width="16" bestFit="1" customWidth="1"/>
    <col min="10" max="10" width="6.33203125" bestFit="1" customWidth="1"/>
    <col min="11" max="11" width="7.5" bestFit="1" customWidth="1"/>
    <col min="12" max="12" width="8.83203125" bestFit="1" customWidth="1"/>
    <col min="13" max="13" width="8.6640625" bestFit="1" customWidth="1"/>
  </cols>
  <sheetData>
    <row r="1" spans="1:13" x14ac:dyDescent="0.2">
      <c r="B1" s="6" t="s">
        <v>9</v>
      </c>
      <c r="C1" s="6"/>
      <c r="D1" s="6"/>
      <c r="E1" s="6"/>
      <c r="F1" s="6"/>
    </row>
    <row r="2" spans="1:13" x14ac:dyDescent="0.2">
      <c r="B2" s="4" t="s">
        <v>6</v>
      </c>
      <c r="C2" s="2">
        <v>1</v>
      </c>
      <c r="D2" s="2">
        <v>0.1</v>
      </c>
      <c r="E2" s="2">
        <v>0.01</v>
      </c>
      <c r="F2" s="2">
        <v>1E-3</v>
      </c>
      <c r="I2" s="3" t="s">
        <v>9</v>
      </c>
      <c r="J2" s="3"/>
      <c r="K2" s="3"/>
      <c r="L2" s="3"/>
      <c r="M2" s="3"/>
    </row>
    <row r="3" spans="1:13" x14ac:dyDescent="0.2">
      <c r="A3" s="1">
        <v>1</v>
      </c>
      <c r="B3" s="5" t="s">
        <v>0</v>
      </c>
      <c r="C3" s="1">
        <v>0</v>
      </c>
      <c r="D3" s="1">
        <v>0</v>
      </c>
      <c r="E3" s="1">
        <v>0</v>
      </c>
      <c r="F3" s="1">
        <v>0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</row>
    <row r="4" spans="1:13" x14ac:dyDescent="0.2">
      <c r="A4" s="1">
        <v>1</v>
      </c>
      <c r="B4" s="5"/>
      <c r="C4" s="1">
        <v>0</v>
      </c>
      <c r="D4" s="1">
        <v>0</v>
      </c>
      <c r="E4" s="1">
        <v>0</v>
      </c>
      <c r="F4" s="1">
        <v>0</v>
      </c>
      <c r="H4" s="1" t="s">
        <v>0</v>
      </c>
      <c r="I4" s="1">
        <f>AVERAGE(F3:F6)</f>
        <v>0</v>
      </c>
      <c r="J4" s="7">
        <f>STDEV(F3:F6)</f>
        <v>0</v>
      </c>
      <c r="K4" s="1">
        <f>0.001</f>
        <v>1E-3</v>
      </c>
      <c r="L4" s="8">
        <f>I4/(K4*0.01)</f>
        <v>0</v>
      </c>
      <c r="M4" s="8">
        <f>J4/(K4*0.01)</f>
        <v>0</v>
      </c>
    </row>
    <row r="5" spans="1:13" x14ac:dyDescent="0.2">
      <c r="A5" s="1">
        <v>1</v>
      </c>
      <c r="B5" s="5"/>
      <c r="C5" s="1">
        <v>0</v>
      </c>
      <c r="D5" s="1">
        <v>0</v>
      </c>
      <c r="E5" s="1">
        <v>0</v>
      </c>
      <c r="F5" s="1">
        <v>0</v>
      </c>
      <c r="H5" s="1" t="s">
        <v>13</v>
      </c>
      <c r="I5" s="1">
        <f>AVERAGE(F7:F10)</f>
        <v>0</v>
      </c>
      <c r="J5" s="7">
        <f>STDEV(F7:F10)</f>
        <v>0</v>
      </c>
      <c r="K5" s="1">
        <f t="shared" ref="K5:K7" si="0">0.001</f>
        <v>1E-3</v>
      </c>
      <c r="L5" s="8">
        <f t="shared" ref="L5:L7" si="1">I5/(K5*0.01)</f>
        <v>0</v>
      </c>
      <c r="M5" s="8">
        <f t="shared" ref="M5:M7" si="2">J5/(K5*0.01)</f>
        <v>0</v>
      </c>
    </row>
    <row r="6" spans="1:13" x14ac:dyDescent="0.2">
      <c r="A6" s="1">
        <v>1</v>
      </c>
      <c r="B6" s="5"/>
      <c r="C6" s="1">
        <v>0</v>
      </c>
      <c r="D6" s="1">
        <v>0</v>
      </c>
      <c r="E6" s="1">
        <v>0</v>
      </c>
      <c r="F6" s="1">
        <v>0</v>
      </c>
      <c r="H6" s="1" t="s">
        <v>14</v>
      </c>
      <c r="I6" s="1">
        <f>AVERAGE(F11:F14)</f>
        <v>0</v>
      </c>
      <c r="J6" s="7">
        <f>STDEV(F11:F14)</f>
        <v>0</v>
      </c>
      <c r="K6" s="1">
        <f t="shared" si="0"/>
        <v>1E-3</v>
      </c>
      <c r="L6" s="8">
        <f t="shared" si="1"/>
        <v>0</v>
      </c>
      <c r="M6" s="8">
        <f t="shared" si="2"/>
        <v>0</v>
      </c>
    </row>
    <row r="7" spans="1:13" x14ac:dyDescent="0.2">
      <c r="A7" s="1">
        <v>2</v>
      </c>
      <c r="B7" s="5" t="s">
        <v>10</v>
      </c>
      <c r="C7" s="1">
        <v>0</v>
      </c>
      <c r="D7" s="1">
        <v>0</v>
      </c>
      <c r="E7" s="1">
        <v>0</v>
      </c>
      <c r="F7" s="1">
        <v>0</v>
      </c>
      <c r="H7" s="1" t="s">
        <v>15</v>
      </c>
      <c r="I7" s="1">
        <f>AVERAGE(F15:F18)</f>
        <v>0</v>
      </c>
      <c r="J7" s="7">
        <f>STDEV(F15:F18)</f>
        <v>0</v>
      </c>
      <c r="K7" s="1">
        <f t="shared" si="0"/>
        <v>1E-3</v>
      </c>
      <c r="L7" s="8">
        <f t="shared" si="1"/>
        <v>0</v>
      </c>
      <c r="M7" s="8">
        <f t="shared" si="2"/>
        <v>0</v>
      </c>
    </row>
    <row r="8" spans="1:13" x14ac:dyDescent="0.2">
      <c r="A8" s="1">
        <v>2</v>
      </c>
      <c r="B8" s="5"/>
      <c r="C8" s="1">
        <v>0</v>
      </c>
      <c r="D8" s="1">
        <v>0</v>
      </c>
      <c r="E8" s="1">
        <v>0</v>
      </c>
      <c r="F8" s="1">
        <v>0</v>
      </c>
    </row>
    <row r="9" spans="1:13" x14ac:dyDescent="0.2">
      <c r="A9" s="1">
        <v>2</v>
      </c>
      <c r="B9" s="5"/>
      <c r="C9" s="1">
        <v>0</v>
      </c>
      <c r="D9" s="1">
        <v>0</v>
      </c>
      <c r="E9" s="1">
        <v>0</v>
      </c>
      <c r="F9" s="1">
        <v>0</v>
      </c>
    </row>
    <row r="10" spans="1:13" x14ac:dyDescent="0.2">
      <c r="A10" s="1">
        <v>2</v>
      </c>
      <c r="B10" s="5"/>
      <c r="C10" s="1">
        <v>0</v>
      </c>
      <c r="D10" s="1">
        <v>0</v>
      </c>
      <c r="E10" s="1">
        <v>0</v>
      </c>
      <c r="F10" s="1">
        <v>0</v>
      </c>
    </row>
    <row r="11" spans="1:13" x14ac:dyDescent="0.2">
      <c r="A11" s="1">
        <v>3</v>
      </c>
      <c r="B11" s="5" t="s">
        <v>11</v>
      </c>
      <c r="C11" s="1">
        <v>0</v>
      </c>
      <c r="D11" s="1">
        <v>0</v>
      </c>
      <c r="E11" s="1">
        <v>0</v>
      </c>
      <c r="F11" s="1">
        <v>0</v>
      </c>
    </row>
    <row r="12" spans="1:13" x14ac:dyDescent="0.2">
      <c r="A12" s="1">
        <v>3</v>
      </c>
      <c r="B12" s="5"/>
      <c r="C12" s="1">
        <v>0</v>
      </c>
      <c r="D12" s="1">
        <v>0</v>
      </c>
      <c r="E12" s="1">
        <v>0</v>
      </c>
      <c r="F12" s="1">
        <v>0</v>
      </c>
    </row>
    <row r="13" spans="1:13" x14ac:dyDescent="0.2">
      <c r="A13" s="1">
        <v>3</v>
      </c>
      <c r="B13" s="5"/>
      <c r="C13" s="1">
        <v>0</v>
      </c>
      <c r="D13" s="1">
        <v>0</v>
      </c>
      <c r="E13" s="1">
        <v>0</v>
      </c>
      <c r="F13" s="1">
        <v>0</v>
      </c>
    </row>
    <row r="14" spans="1:13" x14ac:dyDescent="0.2">
      <c r="A14" s="1">
        <v>3</v>
      </c>
      <c r="B14" s="5"/>
      <c r="C14" s="1">
        <v>0</v>
      </c>
      <c r="D14" s="1">
        <v>0</v>
      </c>
      <c r="E14" s="1">
        <v>0</v>
      </c>
      <c r="F14" s="1">
        <v>0</v>
      </c>
    </row>
    <row r="15" spans="1:13" x14ac:dyDescent="0.2">
      <c r="A15" s="1">
        <v>4</v>
      </c>
      <c r="B15" s="5" t="s">
        <v>12</v>
      </c>
      <c r="C15" s="1">
        <v>0</v>
      </c>
      <c r="D15" s="1">
        <v>0</v>
      </c>
      <c r="E15" s="1">
        <v>0</v>
      </c>
      <c r="F15" s="1">
        <v>0</v>
      </c>
    </row>
    <row r="16" spans="1:13" x14ac:dyDescent="0.2">
      <c r="A16" s="1">
        <v>4</v>
      </c>
      <c r="B16" s="5"/>
      <c r="C16" s="1">
        <v>0</v>
      </c>
      <c r="D16" s="1">
        <v>0</v>
      </c>
      <c r="E16" s="1">
        <v>0</v>
      </c>
      <c r="F16" s="1">
        <v>0</v>
      </c>
    </row>
    <row r="17" spans="1:13" x14ac:dyDescent="0.2">
      <c r="A17" s="1">
        <v>4</v>
      </c>
      <c r="B17" s="5"/>
      <c r="C17" s="1">
        <v>0</v>
      </c>
      <c r="D17" s="1">
        <v>0</v>
      </c>
      <c r="E17" s="1">
        <v>0</v>
      </c>
      <c r="F17" s="1">
        <v>0</v>
      </c>
    </row>
    <row r="18" spans="1:13" x14ac:dyDescent="0.2">
      <c r="A18" s="1">
        <v>4</v>
      </c>
      <c r="B18" s="5"/>
      <c r="C18" s="1">
        <v>0</v>
      </c>
      <c r="D18" s="1">
        <v>0</v>
      </c>
      <c r="E18" s="1">
        <v>0</v>
      </c>
      <c r="F18" s="1">
        <v>0</v>
      </c>
    </row>
    <row r="20" spans="1:13" x14ac:dyDescent="0.2">
      <c r="B20" s="6" t="s">
        <v>2</v>
      </c>
      <c r="C20" s="6"/>
      <c r="D20" s="6"/>
      <c r="E20" s="6"/>
      <c r="F20" s="6"/>
    </row>
    <row r="21" spans="1:13" x14ac:dyDescent="0.2">
      <c r="B21" s="4" t="s">
        <v>6</v>
      </c>
      <c r="C21" s="1">
        <v>1</v>
      </c>
      <c r="D21" s="1">
        <v>0.1</v>
      </c>
      <c r="E21" s="1">
        <v>0.01</v>
      </c>
      <c r="F21" s="1">
        <v>1E-3</v>
      </c>
      <c r="I21" s="3" t="s">
        <v>2</v>
      </c>
      <c r="J21" s="3"/>
      <c r="K21" s="3"/>
      <c r="L21" s="3"/>
      <c r="M21" s="3"/>
    </row>
    <row r="22" spans="1:13" x14ac:dyDescent="0.2">
      <c r="A22" s="1">
        <v>1</v>
      </c>
      <c r="B22" s="5" t="s">
        <v>0</v>
      </c>
      <c r="C22" s="1" t="s">
        <v>1</v>
      </c>
      <c r="D22" s="1" t="s">
        <v>1</v>
      </c>
      <c r="E22" s="1" t="s">
        <v>1</v>
      </c>
      <c r="F22" s="1">
        <v>15</v>
      </c>
      <c r="I22" s="1" t="s">
        <v>4</v>
      </c>
      <c r="J22" s="1" t="s">
        <v>5</v>
      </c>
      <c r="K22" s="1" t="s">
        <v>6</v>
      </c>
      <c r="L22" s="1" t="s">
        <v>7</v>
      </c>
      <c r="M22" s="1" t="s">
        <v>8</v>
      </c>
    </row>
    <row r="23" spans="1:13" x14ac:dyDescent="0.2">
      <c r="A23" s="1">
        <v>1</v>
      </c>
      <c r="B23" s="5"/>
      <c r="C23" s="1" t="s">
        <v>1</v>
      </c>
      <c r="D23" s="1" t="s">
        <v>1</v>
      </c>
      <c r="E23" s="1" t="s">
        <v>1</v>
      </c>
      <c r="F23" s="1">
        <v>19</v>
      </c>
      <c r="H23" s="1" t="s">
        <v>0</v>
      </c>
      <c r="I23" s="1">
        <f>AVERAGE(F22:F25)</f>
        <v>14.5</v>
      </c>
      <c r="J23" s="7">
        <f>STDEV(F22:F25)</f>
        <v>5.259911279353167</v>
      </c>
      <c r="K23" s="1">
        <f>0.001</f>
        <v>1E-3</v>
      </c>
      <c r="L23" s="8">
        <f>I23/(K23*0.01)</f>
        <v>1449999.9999999998</v>
      </c>
      <c r="M23" s="8">
        <f>J23/(K23*0.01)</f>
        <v>525991.12793531665</v>
      </c>
    </row>
    <row r="24" spans="1:13" x14ac:dyDescent="0.2">
      <c r="A24" s="1">
        <v>1</v>
      </c>
      <c r="B24" s="5"/>
      <c r="C24" s="1" t="s">
        <v>1</v>
      </c>
      <c r="D24" s="1" t="s">
        <v>1</v>
      </c>
      <c r="E24" s="1" t="s">
        <v>1</v>
      </c>
      <c r="F24" s="1">
        <v>17</v>
      </c>
      <c r="H24" s="1" t="s">
        <v>13</v>
      </c>
      <c r="I24" s="1">
        <f>AVERAGE(F26:F29)</f>
        <v>11.5</v>
      </c>
      <c r="J24" s="7">
        <f>STDEV(F26:F29)</f>
        <v>1.2909944487358056</v>
      </c>
      <c r="K24" s="1">
        <f t="shared" ref="K24:K26" si="3">0.001</f>
        <v>1E-3</v>
      </c>
      <c r="L24" s="8">
        <f t="shared" ref="L24:L26" si="4">I24/(K24*0.01)</f>
        <v>1150000</v>
      </c>
      <c r="M24" s="8">
        <f t="shared" ref="M24:M26" si="5">J24/(K24*0.01)</f>
        <v>129099.44487358055</v>
      </c>
    </row>
    <row r="25" spans="1:13" x14ac:dyDescent="0.2">
      <c r="A25" s="1">
        <v>1</v>
      </c>
      <c r="B25" s="5"/>
      <c r="C25" s="1" t="s">
        <v>1</v>
      </c>
      <c r="D25" s="1" t="s">
        <v>1</v>
      </c>
      <c r="E25" s="1" t="s">
        <v>1</v>
      </c>
      <c r="F25" s="1">
        <v>7</v>
      </c>
      <c r="H25" s="1" t="s">
        <v>14</v>
      </c>
      <c r="I25" s="1">
        <f>AVERAGE(F30:F33)</f>
        <v>14.5</v>
      </c>
      <c r="J25" s="7">
        <f>STDEV(F30:F33)</f>
        <v>5.4467115461227307</v>
      </c>
      <c r="K25" s="1">
        <f t="shared" si="3"/>
        <v>1E-3</v>
      </c>
      <c r="L25" s="8">
        <f t="shared" si="4"/>
        <v>1449999.9999999998</v>
      </c>
      <c r="M25" s="8">
        <f t="shared" si="5"/>
        <v>544671.15461227298</v>
      </c>
    </row>
    <row r="26" spans="1:13" x14ac:dyDescent="0.2">
      <c r="A26" s="1">
        <v>2</v>
      </c>
      <c r="B26" s="5" t="s">
        <v>10</v>
      </c>
      <c r="C26" s="1" t="s">
        <v>1</v>
      </c>
      <c r="D26" s="1" t="s">
        <v>1</v>
      </c>
      <c r="E26" s="1" t="s">
        <v>1</v>
      </c>
      <c r="F26" s="1">
        <v>12</v>
      </c>
      <c r="H26" s="1" t="s">
        <v>15</v>
      </c>
      <c r="I26" s="1">
        <f>AVERAGE(F34:F37)</f>
        <v>13.25</v>
      </c>
      <c r="J26" s="7">
        <f>STDEV(F34:F37)</f>
        <v>4.1932485418030412</v>
      </c>
      <c r="K26" s="1">
        <f t="shared" si="3"/>
        <v>1E-3</v>
      </c>
      <c r="L26" s="8">
        <f t="shared" si="4"/>
        <v>1325000</v>
      </c>
      <c r="M26" s="8">
        <f t="shared" si="5"/>
        <v>419324.8541803041</v>
      </c>
    </row>
    <row r="27" spans="1:13" x14ac:dyDescent="0.2">
      <c r="A27" s="1">
        <v>2</v>
      </c>
      <c r="B27" s="5"/>
      <c r="C27" s="1" t="s">
        <v>1</v>
      </c>
      <c r="D27" s="1" t="s">
        <v>1</v>
      </c>
      <c r="E27" s="1" t="s">
        <v>1</v>
      </c>
      <c r="F27" s="1">
        <v>11</v>
      </c>
    </row>
    <row r="28" spans="1:13" x14ac:dyDescent="0.2">
      <c r="A28" s="1">
        <v>2</v>
      </c>
      <c r="B28" s="5"/>
      <c r="C28" s="1" t="s">
        <v>1</v>
      </c>
      <c r="D28" s="1" t="s">
        <v>1</v>
      </c>
      <c r="E28" s="1" t="s">
        <v>1</v>
      </c>
      <c r="F28" s="1">
        <v>13</v>
      </c>
    </row>
    <row r="29" spans="1:13" x14ac:dyDescent="0.2">
      <c r="A29" s="1">
        <v>2</v>
      </c>
      <c r="B29" s="5"/>
      <c r="C29" s="1" t="s">
        <v>1</v>
      </c>
      <c r="D29" s="1" t="s">
        <v>1</v>
      </c>
      <c r="E29" s="1" t="s">
        <v>1</v>
      </c>
      <c r="F29" s="1">
        <v>10</v>
      </c>
    </row>
    <row r="30" spans="1:13" x14ac:dyDescent="0.2">
      <c r="A30" s="1">
        <v>3</v>
      </c>
      <c r="B30" s="5" t="s">
        <v>11</v>
      </c>
      <c r="C30" s="1" t="s">
        <v>1</v>
      </c>
      <c r="D30" s="1" t="s">
        <v>1</v>
      </c>
      <c r="E30" s="1" t="s">
        <v>1</v>
      </c>
      <c r="F30" s="1">
        <v>16</v>
      </c>
    </row>
    <row r="31" spans="1:13" x14ac:dyDescent="0.2">
      <c r="A31" s="1">
        <v>3</v>
      </c>
      <c r="B31" s="5"/>
      <c r="C31" s="1" t="s">
        <v>1</v>
      </c>
      <c r="D31" s="1" t="s">
        <v>1</v>
      </c>
      <c r="E31" s="1" t="s">
        <v>1</v>
      </c>
      <c r="F31" s="1">
        <v>20</v>
      </c>
    </row>
    <row r="32" spans="1:13" x14ac:dyDescent="0.2">
      <c r="A32" s="1">
        <v>3</v>
      </c>
      <c r="B32" s="5"/>
      <c r="C32" s="1" t="s">
        <v>1</v>
      </c>
      <c r="D32" s="1" t="s">
        <v>1</v>
      </c>
      <c r="E32" s="1" t="s">
        <v>1</v>
      </c>
      <c r="F32" s="1">
        <v>7</v>
      </c>
    </row>
    <row r="33" spans="1:13" x14ac:dyDescent="0.2">
      <c r="A33" s="1">
        <v>3</v>
      </c>
      <c r="B33" s="5"/>
      <c r="C33" s="1" t="s">
        <v>1</v>
      </c>
      <c r="D33" s="1" t="s">
        <v>1</v>
      </c>
      <c r="E33" s="1" t="s">
        <v>1</v>
      </c>
      <c r="F33" s="1">
        <v>15</v>
      </c>
    </row>
    <row r="34" spans="1:13" x14ac:dyDescent="0.2">
      <c r="A34" s="1">
        <v>4</v>
      </c>
      <c r="B34" s="5" t="s">
        <v>12</v>
      </c>
      <c r="C34" s="1" t="s">
        <v>1</v>
      </c>
      <c r="D34" s="1" t="s">
        <v>1</v>
      </c>
      <c r="E34" s="1" t="s">
        <v>1</v>
      </c>
      <c r="F34" s="1">
        <v>15</v>
      </c>
    </row>
    <row r="35" spans="1:13" x14ac:dyDescent="0.2">
      <c r="A35" s="1">
        <v>4</v>
      </c>
      <c r="B35" s="5"/>
      <c r="C35" s="1" t="s">
        <v>1</v>
      </c>
      <c r="D35" s="1" t="s">
        <v>1</v>
      </c>
      <c r="E35" s="1" t="s">
        <v>1</v>
      </c>
      <c r="F35" s="1">
        <v>16</v>
      </c>
    </row>
    <row r="36" spans="1:13" x14ac:dyDescent="0.2">
      <c r="A36" s="1">
        <v>4</v>
      </c>
      <c r="B36" s="5"/>
      <c r="C36" s="1" t="s">
        <v>1</v>
      </c>
      <c r="D36" s="1" t="s">
        <v>1</v>
      </c>
      <c r="E36" s="1" t="s">
        <v>1</v>
      </c>
      <c r="F36" s="1">
        <v>7</v>
      </c>
    </row>
    <row r="37" spans="1:13" x14ac:dyDescent="0.2">
      <c r="A37" s="1">
        <v>4</v>
      </c>
      <c r="B37" s="5"/>
      <c r="C37" s="1" t="s">
        <v>1</v>
      </c>
      <c r="D37" s="1" t="s">
        <v>1</v>
      </c>
      <c r="E37" s="1" t="s">
        <v>1</v>
      </c>
      <c r="F37" s="1">
        <v>15</v>
      </c>
    </row>
    <row r="39" spans="1:13" x14ac:dyDescent="0.2">
      <c r="B39" s="6" t="s">
        <v>3</v>
      </c>
      <c r="C39" s="6"/>
      <c r="D39" s="6"/>
      <c r="E39" s="6"/>
      <c r="F39" s="6"/>
    </row>
    <row r="40" spans="1:13" x14ac:dyDescent="0.2">
      <c r="B40" s="4" t="s">
        <v>6</v>
      </c>
      <c r="C40" s="1">
        <v>1</v>
      </c>
      <c r="D40" s="1">
        <v>0.1</v>
      </c>
      <c r="E40" s="1">
        <v>0.01</v>
      </c>
      <c r="F40" s="1">
        <v>1E-3</v>
      </c>
      <c r="I40" s="3" t="s">
        <v>3</v>
      </c>
      <c r="J40" s="3"/>
      <c r="K40" s="3"/>
      <c r="L40" s="3"/>
      <c r="M40" s="3"/>
    </row>
    <row r="41" spans="1:13" x14ac:dyDescent="0.2">
      <c r="A41" s="1">
        <v>1</v>
      </c>
      <c r="B41" s="5" t="s">
        <v>0</v>
      </c>
      <c r="C41" s="1" t="s">
        <v>1</v>
      </c>
      <c r="D41" s="1" t="s">
        <v>1</v>
      </c>
      <c r="E41" s="1" t="s">
        <v>1</v>
      </c>
      <c r="F41" s="1">
        <v>23</v>
      </c>
      <c r="I41" s="1" t="s">
        <v>4</v>
      </c>
      <c r="J41" s="1" t="s">
        <v>5</v>
      </c>
      <c r="K41" s="1" t="s">
        <v>6</v>
      </c>
      <c r="L41" s="1" t="s">
        <v>7</v>
      </c>
      <c r="M41" s="1" t="s">
        <v>8</v>
      </c>
    </row>
    <row r="42" spans="1:13" x14ac:dyDescent="0.2">
      <c r="A42" s="1">
        <v>1</v>
      </c>
      <c r="B42" s="5"/>
      <c r="C42" s="1" t="s">
        <v>1</v>
      </c>
      <c r="D42" s="1" t="s">
        <v>1</v>
      </c>
      <c r="E42" s="1" t="s">
        <v>1</v>
      </c>
      <c r="F42" s="1">
        <v>14</v>
      </c>
      <c r="H42" s="1" t="s">
        <v>0</v>
      </c>
      <c r="I42" s="1">
        <f>AVERAGE(F41:F44)</f>
        <v>18.5</v>
      </c>
      <c r="J42" s="7">
        <f>STDEV(F41:F44)</f>
        <v>6.3639610306789276</v>
      </c>
      <c r="K42" s="1">
        <f>0.001</f>
        <v>1E-3</v>
      </c>
      <c r="L42" s="8">
        <f>I42/(K42*0.01)</f>
        <v>1849999.9999999998</v>
      </c>
      <c r="M42" s="8">
        <f>J42/(K42*0.01)</f>
        <v>636396.10306789272</v>
      </c>
    </row>
    <row r="43" spans="1:13" x14ac:dyDescent="0.2">
      <c r="A43" s="1">
        <v>1</v>
      </c>
      <c r="B43" s="5"/>
      <c r="C43" s="1" t="s">
        <v>1</v>
      </c>
      <c r="D43" s="1" t="s">
        <v>1</v>
      </c>
      <c r="E43" s="1" t="s">
        <v>1</v>
      </c>
      <c r="F43" s="1"/>
      <c r="H43" s="1" t="s">
        <v>13</v>
      </c>
      <c r="I43" s="1">
        <f>AVERAGE(F45:F48)</f>
        <v>13</v>
      </c>
      <c r="J43" s="7">
        <f>STDEV(F45:F48)</f>
        <v>3.5590260840104371</v>
      </c>
      <c r="K43" s="1">
        <f t="shared" ref="K43:K45" si="6">0.001</f>
        <v>1E-3</v>
      </c>
      <c r="L43" s="8">
        <f t="shared" ref="L43:L45" si="7">I43/(K43*0.01)</f>
        <v>1300000</v>
      </c>
      <c r="M43" s="8">
        <f t="shared" ref="M43:M45" si="8">J43/(K43*0.01)</f>
        <v>355902.60840104369</v>
      </c>
    </row>
    <row r="44" spans="1:13" x14ac:dyDescent="0.2">
      <c r="A44" s="1">
        <v>1</v>
      </c>
      <c r="B44" s="5"/>
      <c r="C44" s="1" t="s">
        <v>1</v>
      </c>
      <c r="D44" s="1" t="s">
        <v>1</v>
      </c>
      <c r="E44" s="1" t="s">
        <v>1</v>
      </c>
      <c r="F44" s="1"/>
      <c r="H44" s="1" t="s">
        <v>14</v>
      </c>
      <c r="I44" s="1">
        <f>AVERAGE(F49:F52)</f>
        <v>15.5</v>
      </c>
      <c r="J44" s="7">
        <f>STDEV(F49:F52)</f>
        <v>2.1213203435596424</v>
      </c>
      <c r="K44" s="1">
        <f t="shared" si="6"/>
        <v>1E-3</v>
      </c>
      <c r="L44" s="8">
        <f t="shared" si="7"/>
        <v>1549999.9999999998</v>
      </c>
      <c r="M44" s="8">
        <f t="shared" si="8"/>
        <v>212132.03435596422</v>
      </c>
    </row>
    <row r="45" spans="1:13" x14ac:dyDescent="0.2">
      <c r="A45" s="1">
        <v>2</v>
      </c>
      <c r="B45" s="5" t="s">
        <v>10</v>
      </c>
      <c r="C45" s="1" t="s">
        <v>1</v>
      </c>
      <c r="D45" s="1" t="s">
        <v>1</v>
      </c>
      <c r="E45" s="1" t="s">
        <v>1</v>
      </c>
      <c r="F45" s="1">
        <v>18</v>
      </c>
      <c r="H45" s="1" t="s">
        <v>15</v>
      </c>
      <c r="I45" s="1">
        <f>AVERAGE(F53:F56)</f>
        <v>11.25</v>
      </c>
      <c r="J45" s="7">
        <f>STDEV(F53:F56)</f>
        <v>3.2015621187164243</v>
      </c>
      <c r="K45" s="1">
        <f t="shared" si="6"/>
        <v>1E-3</v>
      </c>
      <c r="L45" s="8">
        <f t="shared" si="7"/>
        <v>1125000</v>
      </c>
      <c r="M45" s="8">
        <f t="shared" si="8"/>
        <v>320156.21187164239</v>
      </c>
    </row>
    <row r="46" spans="1:13" x14ac:dyDescent="0.2">
      <c r="A46" s="1">
        <v>2</v>
      </c>
      <c r="B46" s="5"/>
      <c r="C46" s="1" t="s">
        <v>1</v>
      </c>
      <c r="D46" s="1" t="s">
        <v>1</v>
      </c>
      <c r="E46" s="1" t="s">
        <v>1</v>
      </c>
      <c r="F46" s="1">
        <v>10</v>
      </c>
    </row>
    <row r="47" spans="1:13" x14ac:dyDescent="0.2">
      <c r="A47" s="1">
        <v>2</v>
      </c>
      <c r="B47" s="5"/>
      <c r="C47" s="1" t="s">
        <v>1</v>
      </c>
      <c r="D47" s="1" t="s">
        <v>1</v>
      </c>
      <c r="E47" s="1" t="s">
        <v>1</v>
      </c>
      <c r="F47" s="1">
        <v>13</v>
      </c>
    </row>
    <row r="48" spans="1:13" x14ac:dyDescent="0.2">
      <c r="A48" s="1">
        <v>2</v>
      </c>
      <c r="B48" s="5"/>
      <c r="C48" s="1" t="s">
        <v>1</v>
      </c>
      <c r="D48" s="1" t="s">
        <v>1</v>
      </c>
      <c r="E48" s="1" t="s">
        <v>1</v>
      </c>
      <c r="F48" s="1">
        <v>11</v>
      </c>
    </row>
    <row r="49" spans="1:6" x14ac:dyDescent="0.2">
      <c r="A49" s="1">
        <v>3</v>
      </c>
      <c r="B49" s="5" t="s">
        <v>11</v>
      </c>
      <c r="C49" s="1" t="s">
        <v>1</v>
      </c>
      <c r="D49" s="1" t="s">
        <v>1</v>
      </c>
      <c r="E49" s="1" t="s">
        <v>1</v>
      </c>
      <c r="F49" s="1">
        <v>17</v>
      </c>
    </row>
    <row r="50" spans="1:6" x14ac:dyDescent="0.2">
      <c r="A50" s="1">
        <v>3</v>
      </c>
      <c r="B50" s="5"/>
      <c r="C50" s="1" t="s">
        <v>1</v>
      </c>
      <c r="D50" s="1" t="s">
        <v>1</v>
      </c>
      <c r="E50" s="1" t="s">
        <v>1</v>
      </c>
      <c r="F50" s="1">
        <v>14</v>
      </c>
    </row>
    <row r="51" spans="1:6" x14ac:dyDescent="0.2">
      <c r="A51" s="1">
        <v>3</v>
      </c>
      <c r="B51" s="5"/>
      <c r="C51" s="1" t="s">
        <v>1</v>
      </c>
      <c r="D51" s="1" t="s">
        <v>1</v>
      </c>
      <c r="E51" s="1" t="s">
        <v>1</v>
      </c>
      <c r="F51" s="1"/>
    </row>
    <row r="52" spans="1:6" x14ac:dyDescent="0.2">
      <c r="A52" s="1">
        <v>3</v>
      </c>
      <c r="B52" s="5"/>
      <c r="C52" s="1" t="s">
        <v>1</v>
      </c>
      <c r="D52" s="1" t="s">
        <v>1</v>
      </c>
      <c r="E52" s="1" t="s">
        <v>1</v>
      </c>
      <c r="F52" s="1"/>
    </row>
    <row r="53" spans="1:6" x14ac:dyDescent="0.2">
      <c r="A53" s="1">
        <v>4</v>
      </c>
      <c r="B53" s="5" t="s">
        <v>12</v>
      </c>
      <c r="C53" s="1" t="s">
        <v>1</v>
      </c>
      <c r="D53" s="1" t="s">
        <v>1</v>
      </c>
      <c r="E53" s="1" t="s">
        <v>1</v>
      </c>
      <c r="F53" s="1">
        <v>10</v>
      </c>
    </row>
    <row r="54" spans="1:6" x14ac:dyDescent="0.2">
      <c r="A54" s="1">
        <v>4</v>
      </c>
      <c r="B54" s="5"/>
      <c r="C54" s="1" t="s">
        <v>1</v>
      </c>
      <c r="D54" s="1" t="s">
        <v>1</v>
      </c>
      <c r="E54" s="1" t="s">
        <v>1</v>
      </c>
      <c r="F54" s="1">
        <v>9</v>
      </c>
    </row>
    <row r="55" spans="1:6" x14ac:dyDescent="0.2">
      <c r="A55" s="1">
        <v>4</v>
      </c>
      <c r="B55" s="5"/>
      <c r="C55" s="1" t="s">
        <v>1</v>
      </c>
      <c r="D55" s="1" t="s">
        <v>1</v>
      </c>
      <c r="E55" s="1" t="s">
        <v>1</v>
      </c>
      <c r="F55" s="1">
        <v>16</v>
      </c>
    </row>
    <row r="56" spans="1:6" x14ac:dyDescent="0.2">
      <c r="A56" s="1">
        <v>4</v>
      </c>
      <c r="B56" s="5"/>
      <c r="C56" s="1" t="s">
        <v>1</v>
      </c>
      <c r="D56" s="1" t="s">
        <v>1</v>
      </c>
      <c r="E56" s="1" t="s">
        <v>1</v>
      </c>
      <c r="F56" s="1">
        <v>10</v>
      </c>
    </row>
  </sheetData>
  <mergeCells count="18">
    <mergeCell ref="B34:B37"/>
    <mergeCell ref="B41:B44"/>
    <mergeCell ref="B45:B48"/>
    <mergeCell ref="B49:B52"/>
    <mergeCell ref="B53:B56"/>
    <mergeCell ref="I2:M2"/>
    <mergeCell ref="I21:M21"/>
    <mergeCell ref="I40:M40"/>
    <mergeCell ref="B1:F1"/>
    <mergeCell ref="B39:F39"/>
    <mergeCell ref="B20:F20"/>
    <mergeCell ref="B3:B6"/>
    <mergeCell ref="B7:B10"/>
    <mergeCell ref="B11:B14"/>
    <mergeCell ref="B15:B18"/>
    <mergeCell ref="B22:B25"/>
    <mergeCell ref="B26:B29"/>
    <mergeCell ref="B30:B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2020-10-09T20:16:53Z</dcterms:created>
  <dcterms:modified xsi:type="dcterms:W3CDTF">2020-10-11T14:36:37Z</dcterms:modified>
</cp:coreProperties>
</file>