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athryn/Data/"/>
    </mc:Choice>
  </mc:AlternateContent>
  <xr:revisionPtr revIDLastSave="0" documentId="13_ncr:1_{272AEF05-61A6-CE4B-9009-99D88D2C3E92}" xr6:coauthVersionLast="46" xr6:coauthVersionMax="46" xr10:uidLastSave="{00000000-0000-0000-0000-000000000000}"/>
  <bookViews>
    <workbookView xWindow="780" yWindow="960" windowWidth="27640" windowHeight="15620" activeTab="3" xr2:uid="{5EA8F997-55B5-124A-BF6B-052D50634E9C}"/>
  </bookViews>
  <sheets>
    <sheet name="Setup" sheetId="1" r:id="rId1"/>
    <sheet name="ExperimentalGrowth" sheetId="2" r:id="rId2"/>
    <sheet name="Sup_loading" sheetId="3" r:id="rId3"/>
    <sheet name="210119_gel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3" l="1"/>
  <c r="E5" i="3" s="1"/>
  <c r="E4" i="3" s="1"/>
  <c r="E3" i="3" s="1"/>
  <c r="D3" i="3"/>
  <c r="D2" i="3"/>
  <c r="E2" i="3" l="1"/>
  <c r="F4" i="2"/>
  <c r="F3" i="2"/>
  <c r="C2" i="1"/>
  <c r="F2" i="1" s="1"/>
  <c r="C3" i="1"/>
  <c r="F3" i="1" s="1"/>
  <c r="C4" i="1"/>
  <c r="F4" i="1" s="1"/>
</calcChain>
</file>

<file path=xl/sharedStrings.xml><?xml version="1.0" encoding="utf-8"?>
<sst xmlns="http://schemas.openxmlformats.org/spreadsheetml/2006/main" count="79" uniqueCount="36">
  <si>
    <t>Number</t>
  </si>
  <si>
    <t>Strain</t>
  </si>
  <si>
    <t>LVS</t>
  </si>
  <si>
    <t>∆pigR</t>
  </si>
  <si>
    <t>∆rpsU2</t>
  </si>
  <si>
    <t>Resuspended cells to</t>
  </si>
  <si>
    <t>Desired OD600</t>
  </si>
  <si>
    <t>Volume cells</t>
  </si>
  <si>
    <t>Media</t>
  </si>
  <si>
    <t>sBHIc</t>
  </si>
  <si>
    <t>sBHIc + 5% KCl</t>
  </si>
  <si>
    <t>Desired volume</t>
  </si>
  <si>
    <t>3:20pm</t>
  </si>
  <si>
    <t>11:00am</t>
  </si>
  <si>
    <t>1:45pm</t>
  </si>
  <si>
    <t>Final OD600</t>
  </si>
  <si>
    <t>1X SLB</t>
  </si>
  <si>
    <t>pellet</t>
  </si>
  <si>
    <t>sup</t>
  </si>
  <si>
    <t>Lane</t>
  </si>
  <si>
    <t>volume</t>
  </si>
  <si>
    <t>Contents</t>
  </si>
  <si>
    <t>IR</t>
  </si>
  <si>
    <t>biorad ladder 1:10, loading 3 ul</t>
  </si>
  <si>
    <t>prestained</t>
  </si>
  <si>
    <t>prestained cut off</t>
  </si>
  <si>
    <t>traditional</t>
  </si>
  <si>
    <t>Magic Mark 1:10</t>
  </si>
  <si>
    <t>prestained ladder</t>
  </si>
  <si>
    <t>Component</t>
  </si>
  <si>
    <t>1x SLB</t>
  </si>
  <si>
    <t>Sample #</t>
  </si>
  <si>
    <t>-</t>
  </si>
  <si>
    <t>IR blot: 2 uL 1:10 Biorad; Chemi: 10 uL 1:10 Magic Mark</t>
  </si>
  <si>
    <r>
      <t>∆</t>
    </r>
    <r>
      <rPr>
        <i/>
        <sz val="8"/>
        <color theme="1"/>
        <rFont val="Arial"/>
        <family val="2"/>
      </rPr>
      <t>pigR</t>
    </r>
  </si>
  <si>
    <r>
      <t>∆</t>
    </r>
    <r>
      <rPr>
        <i/>
        <sz val="8"/>
        <color theme="1"/>
        <rFont val="Arial"/>
        <family val="2"/>
      </rPr>
      <t>rpsU2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</si>
</sst>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676CB-3B69-5C44-BC87-02F957DE92BD}">
  <dimension ref="A1:F4"/>
  <sheetViews>
    <sheetView workbookViewId="0">
      <selection activeCell="A2" sqref="A2:B4"/>
    </sheetView>
  </sheetViews>
  <sheetFormatPr baseColWidth="10" defaultRowHeight="16" x14ac:dyDescent="0.2"/>
  <cols>
    <col min="1" max="1" width="7.83203125" bestFit="1" customWidth="1"/>
    <col min="2" max="2" width="7.1640625" bestFit="1" customWidth="1"/>
    <col min="3" max="3" width="12" bestFit="1" customWidth="1"/>
    <col min="4" max="4" width="7.6640625" customWidth="1"/>
    <col min="5" max="5" width="7.33203125" bestFit="1" customWidth="1"/>
    <col min="6" max="6" width="7.5" bestFit="1" customWidth="1"/>
  </cols>
  <sheetData>
    <row r="1" spans="1:6" ht="51" x14ac:dyDescent="0.2">
      <c r="A1" s="3" t="s">
        <v>0</v>
      </c>
      <c r="B1" s="3" t="s">
        <v>1</v>
      </c>
      <c r="C1" s="3" t="s">
        <v>5</v>
      </c>
      <c r="D1" s="3" t="s">
        <v>11</v>
      </c>
      <c r="E1" s="3" t="s">
        <v>6</v>
      </c>
      <c r="F1" s="3" t="s">
        <v>7</v>
      </c>
    </row>
    <row r="2" spans="1:6" x14ac:dyDescent="0.2">
      <c r="A2" s="4">
        <v>1</v>
      </c>
      <c r="B2" s="1" t="s">
        <v>2</v>
      </c>
      <c r="C2" s="1">
        <f>10*0.665</f>
        <v>6.65</v>
      </c>
      <c r="D2" s="1">
        <v>7000</v>
      </c>
      <c r="E2" s="1">
        <v>0.08</v>
      </c>
      <c r="F2" s="2">
        <f>(D2*E2)/C2</f>
        <v>84.210526315789465</v>
      </c>
    </row>
    <row r="3" spans="1:6" x14ac:dyDescent="0.2">
      <c r="A3" s="4">
        <v>2</v>
      </c>
      <c r="B3" s="1" t="s">
        <v>3</v>
      </c>
      <c r="C3" s="1">
        <f>10*0.631</f>
        <v>6.3100000000000005</v>
      </c>
      <c r="D3" s="1">
        <v>7000</v>
      </c>
      <c r="E3" s="1">
        <v>0.08</v>
      </c>
      <c r="F3" s="2">
        <f t="shared" ref="F3:F4" si="0">(D3*E3)/C3</f>
        <v>88.74801901743264</v>
      </c>
    </row>
    <row r="4" spans="1:6" x14ac:dyDescent="0.2">
      <c r="A4" s="4">
        <v>3</v>
      </c>
      <c r="B4" s="1" t="s">
        <v>4</v>
      </c>
      <c r="C4" s="1">
        <f>0.511*10</f>
        <v>5.1100000000000003</v>
      </c>
      <c r="D4" s="1">
        <v>7000</v>
      </c>
      <c r="E4" s="1">
        <v>0.08</v>
      </c>
      <c r="F4" s="2">
        <f t="shared" si="0"/>
        <v>109.58904109589041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B9E6F-3B88-C544-8AE8-FE77F5ACE6B4}">
  <dimension ref="A2:F8"/>
  <sheetViews>
    <sheetView workbookViewId="0">
      <selection activeCell="A6" sqref="A6:C8"/>
    </sheetView>
  </sheetViews>
  <sheetFormatPr baseColWidth="10" defaultRowHeight="16" x14ac:dyDescent="0.2"/>
  <cols>
    <col min="1" max="1" width="7.83203125" bestFit="1" customWidth="1"/>
    <col min="2" max="2" width="7.1640625" bestFit="1" customWidth="1"/>
    <col min="3" max="3" width="13.1640625" bestFit="1" customWidth="1"/>
    <col min="4" max="4" width="8.33203125" bestFit="1" customWidth="1"/>
    <col min="5" max="6" width="7.33203125" bestFit="1" customWidth="1"/>
  </cols>
  <sheetData>
    <row r="2" spans="1:6" x14ac:dyDescent="0.2">
      <c r="A2" s="5" t="s">
        <v>0</v>
      </c>
      <c r="B2" s="5" t="s">
        <v>1</v>
      </c>
      <c r="C2" s="5" t="s">
        <v>8</v>
      </c>
      <c r="D2" s="5" t="s">
        <v>13</v>
      </c>
      <c r="E2" s="5" t="s">
        <v>14</v>
      </c>
      <c r="F2" s="5" t="s">
        <v>12</v>
      </c>
    </row>
    <row r="3" spans="1:6" x14ac:dyDescent="0.2">
      <c r="A3" s="1">
        <v>1</v>
      </c>
      <c r="B3" s="1" t="s">
        <v>2</v>
      </c>
      <c r="C3" s="1" t="s">
        <v>9</v>
      </c>
      <c r="D3" s="1">
        <v>8.1000000000000003E-2</v>
      </c>
      <c r="E3" s="1">
        <v>0.23100000000000001</v>
      </c>
      <c r="F3" s="1">
        <f>2*0.261</f>
        <v>0.52200000000000002</v>
      </c>
    </row>
    <row r="4" spans="1:6" x14ac:dyDescent="0.2">
      <c r="A4" s="1">
        <v>2</v>
      </c>
      <c r="B4" s="1" t="s">
        <v>3</v>
      </c>
      <c r="C4" s="1" t="s">
        <v>9</v>
      </c>
      <c r="D4" s="1">
        <v>8.1000000000000003E-2</v>
      </c>
      <c r="E4" s="1">
        <v>0.255</v>
      </c>
      <c r="F4" s="1">
        <f>2*0.289</f>
        <v>0.57799999999999996</v>
      </c>
    </row>
    <row r="5" spans="1:6" x14ac:dyDescent="0.2">
      <c r="A5" s="1">
        <v>3</v>
      </c>
      <c r="B5" s="1" t="s">
        <v>4</v>
      </c>
      <c r="C5" s="1" t="s">
        <v>9</v>
      </c>
      <c r="D5" s="1">
        <v>7.9000000000000001E-2</v>
      </c>
      <c r="E5" s="1">
        <v>0.159</v>
      </c>
      <c r="F5" s="1">
        <v>0.27100000000000002</v>
      </c>
    </row>
    <row r="6" spans="1:6" x14ac:dyDescent="0.2">
      <c r="A6" s="1">
        <v>4</v>
      </c>
      <c r="B6" s="1" t="s">
        <v>2</v>
      </c>
      <c r="C6" s="1" t="s">
        <v>10</v>
      </c>
      <c r="D6" s="1">
        <v>0.105</v>
      </c>
      <c r="E6" s="1">
        <v>0.113</v>
      </c>
      <c r="F6" s="1">
        <v>0.128</v>
      </c>
    </row>
    <row r="7" spans="1:6" x14ac:dyDescent="0.2">
      <c r="A7" s="1">
        <v>5</v>
      </c>
      <c r="B7" s="1" t="s">
        <v>3</v>
      </c>
      <c r="C7" s="1" t="s">
        <v>10</v>
      </c>
      <c r="D7" s="1">
        <v>0.113</v>
      </c>
      <c r="E7" s="1">
        <v>0.15</v>
      </c>
      <c r="F7" s="1">
        <v>0.218</v>
      </c>
    </row>
    <row r="8" spans="1:6" x14ac:dyDescent="0.2">
      <c r="A8" s="1">
        <v>6</v>
      </c>
      <c r="B8" s="1" t="s">
        <v>4</v>
      </c>
      <c r="C8" s="1" t="s">
        <v>10</v>
      </c>
      <c r="D8" s="1">
        <v>0.10199999999999999</v>
      </c>
      <c r="E8" s="1">
        <v>0.107</v>
      </c>
      <c r="F8" s="1">
        <v>0.112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2D952-38F7-6F40-A824-897C035AE4A6}">
  <dimension ref="A1:E7"/>
  <sheetViews>
    <sheetView workbookViewId="0">
      <selection activeCell="F10" sqref="F10"/>
    </sheetView>
  </sheetViews>
  <sheetFormatPr baseColWidth="10" defaultRowHeight="16" x14ac:dyDescent="0.2"/>
  <cols>
    <col min="1" max="1" width="7.83203125" bestFit="1" customWidth="1"/>
    <col min="2" max="2" width="7.1640625" bestFit="1" customWidth="1"/>
    <col min="3" max="3" width="13.1640625" bestFit="1" customWidth="1"/>
    <col min="4" max="4" width="11.33203125" bestFit="1" customWidth="1"/>
    <col min="5" max="5" width="8.1640625" bestFit="1" customWidth="1"/>
  </cols>
  <sheetData>
    <row r="1" spans="1:5" x14ac:dyDescent="0.2">
      <c r="A1" s="6" t="s">
        <v>0</v>
      </c>
      <c r="B1" s="6" t="s">
        <v>1</v>
      </c>
      <c r="C1" s="6" t="s">
        <v>8</v>
      </c>
      <c r="D1" s="6" t="s">
        <v>15</v>
      </c>
      <c r="E1" s="6" t="s">
        <v>16</v>
      </c>
    </row>
    <row r="2" spans="1:5" x14ac:dyDescent="0.2">
      <c r="A2" s="1">
        <v>1</v>
      </c>
      <c r="B2" s="1" t="s">
        <v>2</v>
      </c>
      <c r="C2" s="1" t="s">
        <v>9</v>
      </c>
      <c r="D2" s="1">
        <f>2*0.261</f>
        <v>0.52200000000000002</v>
      </c>
      <c r="E2" s="2">
        <f>($E3/$D3)*D2</f>
        <v>163.125</v>
      </c>
    </row>
    <row r="3" spans="1:5" x14ac:dyDescent="0.2">
      <c r="A3" s="1">
        <v>2</v>
      </c>
      <c r="B3" s="1" t="s">
        <v>3</v>
      </c>
      <c r="C3" s="1" t="s">
        <v>9</v>
      </c>
      <c r="D3" s="1">
        <f>2*0.289</f>
        <v>0.57799999999999996</v>
      </c>
      <c r="E3" s="2">
        <f>($E4/$D4)*D3</f>
        <v>180.625</v>
      </c>
    </row>
    <row r="4" spans="1:5" x14ac:dyDescent="0.2">
      <c r="A4" s="1">
        <v>3</v>
      </c>
      <c r="B4" s="1" t="s">
        <v>4</v>
      </c>
      <c r="C4" s="1" t="s">
        <v>9</v>
      </c>
      <c r="D4" s="1">
        <v>0.27100000000000002</v>
      </c>
      <c r="E4" s="2">
        <f>($E5/$D5)*D4</f>
        <v>84.6875</v>
      </c>
    </row>
    <row r="5" spans="1:5" x14ac:dyDescent="0.2">
      <c r="A5" s="1">
        <v>4</v>
      </c>
      <c r="B5" s="1" t="s">
        <v>2</v>
      </c>
      <c r="C5" s="1" t="s">
        <v>10</v>
      </c>
      <c r="D5" s="1">
        <v>0.128</v>
      </c>
      <c r="E5" s="2">
        <f>($E6/$D6)*D5</f>
        <v>40</v>
      </c>
    </row>
    <row r="6" spans="1:5" x14ac:dyDescent="0.2">
      <c r="A6" s="1">
        <v>5</v>
      </c>
      <c r="B6" s="1" t="s">
        <v>3</v>
      </c>
      <c r="C6" s="1" t="s">
        <v>10</v>
      </c>
      <c r="D6" s="1">
        <v>0.218</v>
      </c>
      <c r="E6" s="2">
        <f>($E7/$D7)*D6</f>
        <v>68.125</v>
      </c>
    </row>
    <row r="7" spans="1:5" x14ac:dyDescent="0.2">
      <c r="A7" s="1">
        <v>6</v>
      </c>
      <c r="B7" s="1" t="s">
        <v>4</v>
      </c>
      <c r="C7" s="1" t="s">
        <v>10</v>
      </c>
      <c r="D7" s="1">
        <v>0.112</v>
      </c>
      <c r="E7" s="2">
        <v>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3B038-9D79-4D42-A2D3-0DB011EC0AC0}">
  <dimension ref="A2:F28"/>
  <sheetViews>
    <sheetView tabSelected="1" zoomScale="160" zoomScaleNormal="160" workbookViewId="0">
      <selection activeCell="A2" sqref="A2:F18"/>
    </sheetView>
  </sheetViews>
  <sheetFormatPr baseColWidth="10" defaultRowHeight="16" x14ac:dyDescent="0.2"/>
  <cols>
    <col min="1" max="1" width="3.6640625" bestFit="1" customWidth="1"/>
    <col min="2" max="2" width="5.1640625" bestFit="1" customWidth="1"/>
    <col min="3" max="3" width="6.5" bestFit="1" customWidth="1"/>
    <col min="4" max="4" width="7.33203125" customWidth="1"/>
    <col min="5" max="5" width="12.1640625" customWidth="1"/>
    <col min="6" max="6" width="9" customWidth="1"/>
  </cols>
  <sheetData>
    <row r="2" spans="1:6" x14ac:dyDescent="0.2">
      <c r="A2" s="7" t="s">
        <v>19</v>
      </c>
      <c r="B2" s="7" t="s">
        <v>20</v>
      </c>
      <c r="C2" s="8" t="s">
        <v>21</v>
      </c>
      <c r="D2" s="8"/>
      <c r="E2" s="8"/>
      <c r="F2" s="8"/>
    </row>
    <row r="3" spans="1:6" x14ac:dyDescent="0.2">
      <c r="A3" s="9">
        <v>1</v>
      </c>
      <c r="B3" s="9">
        <v>10</v>
      </c>
      <c r="C3" s="10" t="s">
        <v>28</v>
      </c>
      <c r="D3" s="10"/>
      <c r="E3" s="10"/>
      <c r="F3" s="10"/>
    </row>
    <row r="4" spans="1:6" x14ac:dyDescent="0.2">
      <c r="A4" s="7">
        <v>2</v>
      </c>
      <c r="B4" s="7" t="s">
        <v>32</v>
      </c>
      <c r="C4" s="10" t="s">
        <v>33</v>
      </c>
      <c r="D4" s="10"/>
      <c r="E4" s="10"/>
      <c r="F4" s="10"/>
    </row>
    <row r="5" spans="1:6" x14ac:dyDescent="0.2">
      <c r="A5" s="7">
        <v>3</v>
      </c>
      <c r="B5" s="7">
        <v>10</v>
      </c>
      <c r="C5" s="11" t="s">
        <v>30</v>
      </c>
      <c r="D5" s="11"/>
      <c r="E5" s="11"/>
      <c r="F5" s="11"/>
    </row>
    <row r="6" spans="1:6" x14ac:dyDescent="0.2">
      <c r="A6" s="7"/>
      <c r="B6" s="7"/>
      <c r="C6" s="12" t="s">
        <v>31</v>
      </c>
      <c r="D6" s="12" t="s">
        <v>1</v>
      </c>
      <c r="E6" s="7" t="s">
        <v>8</v>
      </c>
      <c r="F6" s="7" t="s">
        <v>29</v>
      </c>
    </row>
    <row r="7" spans="1:6" x14ac:dyDescent="0.2">
      <c r="A7" s="7">
        <v>4</v>
      </c>
      <c r="B7" s="7">
        <v>10</v>
      </c>
      <c r="C7" s="7">
        <v>1</v>
      </c>
      <c r="D7" s="13" t="s">
        <v>2</v>
      </c>
      <c r="E7" s="14" t="s">
        <v>9</v>
      </c>
      <c r="F7" s="14" t="s">
        <v>17</v>
      </c>
    </row>
    <row r="8" spans="1:6" x14ac:dyDescent="0.2">
      <c r="A8" s="7">
        <v>5</v>
      </c>
      <c r="B8" s="7">
        <v>10</v>
      </c>
      <c r="C8" s="7">
        <v>2</v>
      </c>
      <c r="D8" s="13" t="s">
        <v>34</v>
      </c>
      <c r="E8" s="14"/>
      <c r="F8" s="14"/>
    </row>
    <row r="9" spans="1:6" x14ac:dyDescent="0.2">
      <c r="A9" s="7">
        <v>6</v>
      </c>
      <c r="B9" s="7">
        <v>10</v>
      </c>
      <c r="C9" s="7">
        <v>3</v>
      </c>
      <c r="D9" s="13" t="s">
        <v>35</v>
      </c>
      <c r="E9" s="14"/>
      <c r="F9" s="14"/>
    </row>
    <row r="10" spans="1:6" x14ac:dyDescent="0.2">
      <c r="A10" s="7">
        <v>7</v>
      </c>
      <c r="B10" s="7">
        <v>10</v>
      </c>
      <c r="C10" s="7">
        <v>1</v>
      </c>
      <c r="D10" s="13" t="s">
        <v>2</v>
      </c>
      <c r="E10" s="14"/>
      <c r="F10" s="14" t="s">
        <v>18</v>
      </c>
    </row>
    <row r="11" spans="1:6" x14ac:dyDescent="0.2">
      <c r="A11" s="7">
        <v>8</v>
      </c>
      <c r="B11" s="7">
        <v>10</v>
      </c>
      <c r="C11" s="7">
        <v>2</v>
      </c>
      <c r="D11" s="13" t="s">
        <v>34</v>
      </c>
      <c r="E11" s="14"/>
      <c r="F11" s="14"/>
    </row>
    <row r="12" spans="1:6" x14ac:dyDescent="0.2">
      <c r="A12" s="7">
        <v>9</v>
      </c>
      <c r="B12" s="7">
        <v>10</v>
      </c>
      <c r="C12" s="7">
        <v>3</v>
      </c>
      <c r="D12" s="13" t="s">
        <v>35</v>
      </c>
      <c r="E12" s="14"/>
      <c r="F12" s="14"/>
    </row>
    <row r="13" spans="1:6" x14ac:dyDescent="0.2">
      <c r="A13" s="7">
        <v>10</v>
      </c>
      <c r="B13" s="7">
        <v>10</v>
      </c>
      <c r="C13" s="7">
        <v>4</v>
      </c>
      <c r="D13" s="13" t="s">
        <v>2</v>
      </c>
      <c r="E13" s="14" t="s">
        <v>10</v>
      </c>
      <c r="F13" s="14" t="s">
        <v>17</v>
      </c>
    </row>
    <row r="14" spans="1:6" x14ac:dyDescent="0.2">
      <c r="A14" s="7">
        <v>11</v>
      </c>
      <c r="B14" s="7">
        <v>10</v>
      </c>
      <c r="C14" s="7">
        <v>5</v>
      </c>
      <c r="D14" s="13" t="s">
        <v>34</v>
      </c>
      <c r="E14" s="14"/>
      <c r="F14" s="14"/>
    </row>
    <row r="15" spans="1:6" x14ac:dyDescent="0.2">
      <c r="A15" s="7">
        <v>12</v>
      </c>
      <c r="B15" s="7">
        <v>10</v>
      </c>
      <c r="C15" s="7">
        <v>6</v>
      </c>
      <c r="D15" s="13" t="s">
        <v>35</v>
      </c>
      <c r="E15" s="14"/>
      <c r="F15" s="14"/>
    </row>
    <row r="16" spans="1:6" x14ac:dyDescent="0.2">
      <c r="A16" s="7">
        <v>13</v>
      </c>
      <c r="B16" s="7">
        <v>10</v>
      </c>
      <c r="C16" s="7">
        <v>4</v>
      </c>
      <c r="D16" s="13" t="s">
        <v>2</v>
      </c>
      <c r="E16" s="14"/>
      <c r="F16" s="14" t="s">
        <v>18</v>
      </c>
    </row>
    <row r="17" spans="1:6" x14ac:dyDescent="0.2">
      <c r="A17" s="7">
        <v>14</v>
      </c>
      <c r="B17" s="7">
        <v>10</v>
      </c>
      <c r="C17" s="7">
        <v>5</v>
      </c>
      <c r="D17" s="13" t="s">
        <v>34</v>
      </c>
      <c r="E17" s="14"/>
      <c r="F17" s="14"/>
    </row>
    <row r="18" spans="1:6" x14ac:dyDescent="0.2">
      <c r="A18" s="7">
        <v>15</v>
      </c>
      <c r="B18" s="7">
        <v>10</v>
      </c>
      <c r="C18" s="7">
        <v>6</v>
      </c>
      <c r="D18" s="13" t="s">
        <v>35</v>
      </c>
      <c r="E18" s="14"/>
      <c r="F18" s="14"/>
    </row>
    <row r="24" spans="1:6" x14ac:dyDescent="0.2">
      <c r="D24" t="s">
        <v>22</v>
      </c>
      <c r="E24" t="s">
        <v>23</v>
      </c>
    </row>
    <row r="25" spans="1:6" x14ac:dyDescent="0.2">
      <c r="E25" t="s">
        <v>25</v>
      </c>
    </row>
    <row r="27" spans="1:6" x14ac:dyDescent="0.2">
      <c r="D27" t="s">
        <v>26</v>
      </c>
      <c r="E27" t="s">
        <v>27</v>
      </c>
    </row>
    <row r="28" spans="1:6" x14ac:dyDescent="0.2">
      <c r="E28" t="s">
        <v>24</v>
      </c>
    </row>
  </sheetData>
  <mergeCells count="10">
    <mergeCell ref="F13:F15"/>
    <mergeCell ref="F16:F18"/>
    <mergeCell ref="E7:E12"/>
    <mergeCell ref="E13:E18"/>
    <mergeCell ref="C2:F2"/>
    <mergeCell ref="C3:F3"/>
    <mergeCell ref="C4:F4"/>
    <mergeCell ref="C5:F5"/>
    <mergeCell ref="F7:F9"/>
    <mergeCell ref="F10:F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Setup</vt:lpstr>
      <vt:lpstr>ExperimentalGrowth</vt:lpstr>
      <vt:lpstr>Sup_loading</vt:lpstr>
      <vt:lpstr>210119_gels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dcterms:created xsi:type="dcterms:W3CDTF">2020-03-12T14:30:56Z</dcterms:created>
  <dcterms:modified xsi:type="dcterms:W3CDTF">2021-01-19T17:37:45Z</dcterms:modified>
</cp:coreProperties>
</file>