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athryn/Data/"/>
    </mc:Choice>
  </mc:AlternateContent>
  <xr:revisionPtr revIDLastSave="0" documentId="13_ncr:1_{8B021356-F870-FD45-88F7-721A31638B94}" xr6:coauthVersionLast="45" xr6:coauthVersionMax="45" xr10:uidLastSave="{00000000-0000-0000-0000-000000000000}"/>
  <bookViews>
    <workbookView xWindow="380" yWindow="460" windowWidth="28040" windowHeight="16080" xr2:uid="{1B56C6FF-8378-C04A-936F-B159A9B47EDC}"/>
  </bookViews>
  <sheets>
    <sheet name="Setup" sheetId="1" r:id="rId1"/>
    <sheet name="Sheet1" sheetId="2" r:id="rId2"/>
    <sheet name="Sheet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" i="3" l="1"/>
  <c r="I5" i="3" s="1"/>
  <c r="K5" i="3" s="1"/>
  <c r="H4" i="3"/>
  <c r="I4" i="3" s="1"/>
  <c r="K4" i="3" s="1"/>
  <c r="H3" i="3"/>
  <c r="I3" i="3" s="1"/>
  <c r="K3" i="3" s="1"/>
  <c r="P5" i="2"/>
  <c r="Q5" i="2" s="1"/>
  <c r="S5" i="2" s="1"/>
  <c r="P4" i="2"/>
  <c r="Q4" i="2" s="1"/>
  <c r="S4" i="2" s="1"/>
  <c r="P3" i="2"/>
  <c r="Q3" i="2" s="1"/>
  <c r="S3" i="2" s="1"/>
  <c r="D3" i="1" l="1"/>
  <c r="E3" i="1" s="1"/>
  <c r="D4" i="1"/>
  <c r="E4" i="1" s="1"/>
  <c r="D2" i="1"/>
  <c r="E2" i="1" s="1"/>
</calcChain>
</file>

<file path=xl/sharedStrings.xml><?xml version="1.0" encoding="utf-8"?>
<sst xmlns="http://schemas.openxmlformats.org/spreadsheetml/2006/main" count="67" uniqueCount="18">
  <si>
    <t>Number</t>
  </si>
  <si>
    <t>Strain</t>
  </si>
  <si>
    <t>Measured OD600</t>
  </si>
  <si>
    <t>Actual OD600</t>
  </si>
  <si>
    <t>Volume for 0.03 in 1 mL (uL)</t>
  </si>
  <si>
    <t>Final OD600</t>
  </si>
  <si>
    <t>LVS</t>
  </si>
  <si>
    <t>LVS ∆chaC</t>
  </si>
  <si>
    <t>LVS ∆chaC_S</t>
  </si>
  <si>
    <t>Track Plate 1</t>
  </si>
  <si>
    <t>Track Plate 2</t>
  </si>
  <si>
    <t>Dilution factor counted</t>
  </si>
  <si>
    <t>Average Cells</t>
  </si>
  <si>
    <t>CFU per mL</t>
  </si>
  <si>
    <t>OD600</t>
  </si>
  <si>
    <t>CFU per mL per OD600</t>
  </si>
  <si>
    <t>TMTC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</si>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</sst>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1" fillId="0" borderId="4" xfId="0" applyFont="1" applyBorder="1"/>
    <xf numFmtId="0" fontId="3" fillId="0" borderId="4" xfId="0" applyFont="1" applyBorder="1" applyAlignment="1">
      <alignment horizontal="right" vertical="center"/>
    </xf>
    <xf numFmtId="0" fontId="4" fillId="0" borderId="0" xfId="0" applyFont="1"/>
    <xf numFmtId="0" fontId="5" fillId="0" borderId="10" xfId="0" applyFont="1" applyBorder="1"/>
    <xf numFmtId="0" fontId="6" fillId="0" borderId="10" xfId="0" applyFont="1" applyBorder="1"/>
    <xf numFmtId="0" fontId="5" fillId="0" borderId="10" xfId="0" applyFont="1" applyBorder="1" applyAlignment="1">
      <alignment wrapText="1"/>
    </xf>
    <xf numFmtId="0" fontId="5" fillId="0" borderId="10" xfId="0" applyFont="1" applyBorder="1" applyAlignment="1">
      <alignment vertical="center"/>
    </xf>
    <xf numFmtId="0" fontId="4" fillId="0" borderId="10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1" fontId="4" fillId="0" borderId="10" xfId="0" applyNumberFormat="1" applyFont="1" applyBorder="1"/>
    <xf numFmtId="11" fontId="4" fillId="0" borderId="10" xfId="0" applyNumberFormat="1" applyFont="1" applyBorder="1"/>
    <xf numFmtId="0" fontId="4" fillId="0" borderId="10" xfId="0" applyFont="1" applyBorder="1"/>
    <xf numFmtId="0" fontId="5" fillId="0" borderId="9" xfId="0" applyFont="1" applyBorder="1" applyAlignment="1"/>
    <xf numFmtId="1" fontId="5" fillId="0" borderId="10" xfId="0" applyNumberFormat="1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553D3-4B56-9546-8233-A12350DDF4E0}">
  <dimension ref="A1:F4"/>
  <sheetViews>
    <sheetView tabSelected="1" zoomScale="140" zoomScaleNormal="140" workbookViewId="0">
      <selection sqref="A1:E4"/>
    </sheetView>
  </sheetViews>
  <sheetFormatPr baseColWidth="10" defaultRowHeight="16" x14ac:dyDescent="0.2"/>
  <sheetData>
    <row r="1" spans="1:6" ht="40" thickBo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7" thickBot="1" x14ac:dyDescent="0.25">
      <c r="A2" s="3">
        <v>1</v>
      </c>
      <c r="B2" s="4" t="s">
        <v>6</v>
      </c>
      <c r="C2" s="5">
        <v>0.24099999999999999</v>
      </c>
      <c r="D2" s="6">
        <f>C2*10</f>
        <v>2.41</v>
      </c>
      <c r="E2" s="6">
        <f>1000*0.03/D2</f>
        <v>12.448132780082986</v>
      </c>
      <c r="F2" s="6">
        <v>0.03</v>
      </c>
    </row>
    <row r="3" spans="1:6" ht="17" thickBot="1" x14ac:dyDescent="0.25">
      <c r="A3" s="3">
        <v>2</v>
      </c>
      <c r="B3" s="4" t="s">
        <v>7</v>
      </c>
      <c r="C3" s="5">
        <v>0.34100000000000003</v>
      </c>
      <c r="D3" s="6">
        <f t="shared" ref="D3:D4" si="0">C3*10</f>
        <v>3.41</v>
      </c>
      <c r="E3" s="6">
        <f t="shared" ref="E3:E4" si="1">1000*0.03/D3</f>
        <v>8.7976539589442808</v>
      </c>
      <c r="F3" s="6">
        <v>0.03</v>
      </c>
    </row>
    <row r="4" spans="1:6" ht="17" thickBot="1" x14ac:dyDescent="0.25">
      <c r="A4" s="3">
        <v>3</v>
      </c>
      <c r="B4" s="4" t="s">
        <v>8</v>
      </c>
      <c r="C4" s="5">
        <v>0.26900000000000002</v>
      </c>
      <c r="D4" s="6">
        <f t="shared" si="0"/>
        <v>2.6900000000000004</v>
      </c>
      <c r="E4" s="6">
        <f t="shared" si="1"/>
        <v>11.152416356877321</v>
      </c>
      <c r="F4" s="6">
        <v>3.2000000000000001E-2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69B67-B1EC-CE44-B6CF-06FDB2B8D3A6}">
  <dimension ref="A1:S5"/>
  <sheetViews>
    <sheetView workbookViewId="0">
      <selection sqref="A1:S5"/>
    </sheetView>
  </sheetViews>
  <sheetFormatPr baseColWidth="10" defaultRowHeight="16" x14ac:dyDescent="0.2"/>
  <cols>
    <col min="1" max="1" width="5.33203125" bestFit="1" customWidth="1"/>
    <col min="2" max="2" width="7.83203125" bestFit="1" customWidth="1"/>
    <col min="3" max="7" width="4" bestFit="1" customWidth="1"/>
    <col min="8" max="8" width="2.1640625" bestFit="1" customWidth="1"/>
    <col min="9" max="13" width="4" bestFit="1" customWidth="1"/>
    <col min="14" max="14" width="2.1640625" bestFit="1" customWidth="1"/>
    <col min="15" max="16" width="5.5" bestFit="1" customWidth="1"/>
    <col min="17" max="17" width="7.1640625" bestFit="1" customWidth="1"/>
    <col min="18" max="18" width="4.5" bestFit="1" customWidth="1"/>
    <col min="19" max="19" width="9.33203125" bestFit="1" customWidth="1"/>
  </cols>
  <sheetData>
    <row r="1" spans="1:19" x14ac:dyDescent="0.2">
      <c r="A1" s="7"/>
      <c r="B1" s="7"/>
      <c r="C1" s="19" t="s">
        <v>9</v>
      </c>
      <c r="D1" s="20"/>
      <c r="E1" s="20"/>
      <c r="F1" s="20"/>
      <c r="G1" s="20"/>
      <c r="H1" s="21"/>
      <c r="I1" s="22" t="s">
        <v>10</v>
      </c>
      <c r="J1" s="23"/>
      <c r="K1" s="23"/>
      <c r="L1" s="23"/>
      <c r="M1" s="23"/>
      <c r="N1" s="23"/>
      <c r="O1" s="7"/>
      <c r="P1" s="7"/>
      <c r="Q1" s="7"/>
      <c r="R1" s="7"/>
      <c r="S1" s="7"/>
    </row>
    <row r="2" spans="1:19" ht="37" x14ac:dyDescent="0.2">
      <c r="A2" s="8" t="s">
        <v>0</v>
      </c>
      <c r="B2" s="8"/>
      <c r="C2" s="8">
        <v>1</v>
      </c>
      <c r="D2" s="8">
        <v>2</v>
      </c>
      <c r="E2" s="9">
        <v>3</v>
      </c>
      <c r="F2" s="9">
        <v>4</v>
      </c>
      <c r="G2" s="9">
        <v>5</v>
      </c>
      <c r="H2" s="9">
        <v>6</v>
      </c>
      <c r="I2" s="8">
        <v>1</v>
      </c>
      <c r="J2" s="8">
        <v>2</v>
      </c>
      <c r="K2" s="9">
        <v>3</v>
      </c>
      <c r="L2" s="9">
        <v>4</v>
      </c>
      <c r="M2" s="9">
        <v>5</v>
      </c>
      <c r="N2" s="9">
        <v>6</v>
      </c>
      <c r="O2" s="10" t="s">
        <v>11</v>
      </c>
      <c r="P2" s="10" t="s">
        <v>12</v>
      </c>
      <c r="Q2" s="10" t="s">
        <v>13</v>
      </c>
      <c r="R2" s="10" t="s">
        <v>14</v>
      </c>
      <c r="S2" s="10" t="s">
        <v>15</v>
      </c>
    </row>
    <row r="3" spans="1:19" x14ac:dyDescent="0.2">
      <c r="A3" s="11">
        <v>1</v>
      </c>
      <c r="B3" s="11" t="s">
        <v>6</v>
      </c>
      <c r="C3" s="12" t="s">
        <v>16</v>
      </c>
      <c r="D3" s="12" t="s">
        <v>16</v>
      </c>
      <c r="E3" s="12" t="s">
        <v>16</v>
      </c>
      <c r="F3" s="12" t="s">
        <v>16</v>
      </c>
      <c r="G3" s="12" t="s">
        <v>16</v>
      </c>
      <c r="H3" s="13">
        <v>14</v>
      </c>
      <c r="I3" s="12" t="s">
        <v>16</v>
      </c>
      <c r="J3" s="12" t="s">
        <v>16</v>
      </c>
      <c r="K3" s="12" t="s">
        <v>16</v>
      </c>
      <c r="L3" s="12" t="s">
        <v>16</v>
      </c>
      <c r="M3" s="12" t="s">
        <v>16</v>
      </c>
      <c r="N3" s="13">
        <v>16</v>
      </c>
      <c r="O3" s="12">
        <v>1.0000000000000001E-5</v>
      </c>
      <c r="P3" s="14">
        <f>AVERAGE(H3,N3)</f>
        <v>15</v>
      </c>
      <c r="Q3" s="15">
        <f>(P3/(0.01*O3))</f>
        <v>150000000</v>
      </c>
      <c r="R3" s="16">
        <v>0.03</v>
      </c>
      <c r="S3" s="15">
        <f>Q3/R3</f>
        <v>5000000000</v>
      </c>
    </row>
    <row r="4" spans="1:19" x14ac:dyDescent="0.2">
      <c r="A4" s="11">
        <v>2</v>
      </c>
      <c r="B4" s="11" t="s">
        <v>7</v>
      </c>
      <c r="C4" s="12" t="s">
        <v>16</v>
      </c>
      <c r="D4" s="12" t="s">
        <v>16</v>
      </c>
      <c r="E4" s="12" t="s">
        <v>16</v>
      </c>
      <c r="F4" s="12" t="s">
        <v>16</v>
      </c>
      <c r="G4" s="12" t="s">
        <v>16</v>
      </c>
      <c r="H4" s="13">
        <v>6</v>
      </c>
      <c r="I4" s="12" t="s">
        <v>16</v>
      </c>
      <c r="J4" s="12" t="s">
        <v>16</v>
      </c>
      <c r="K4" s="12" t="s">
        <v>16</v>
      </c>
      <c r="L4" s="12" t="s">
        <v>16</v>
      </c>
      <c r="M4" s="12" t="s">
        <v>16</v>
      </c>
      <c r="N4" s="13">
        <v>10</v>
      </c>
      <c r="O4" s="12">
        <v>1.0000000000000001E-5</v>
      </c>
      <c r="P4" s="14">
        <f t="shared" ref="P4" si="0">AVERAGE(H4,N4)</f>
        <v>8</v>
      </c>
      <c r="Q4" s="15">
        <f t="shared" ref="Q4:Q5" si="1">(P4/(0.01*O4))</f>
        <v>80000000</v>
      </c>
      <c r="R4" s="16">
        <v>0.03</v>
      </c>
      <c r="S4" s="15">
        <f t="shared" ref="S4:S5" si="2">Q4/R4</f>
        <v>2666666666.666667</v>
      </c>
    </row>
    <row r="5" spans="1:19" x14ac:dyDescent="0.2">
      <c r="A5" s="11">
        <v>3</v>
      </c>
      <c r="B5" s="11" t="s">
        <v>8</v>
      </c>
      <c r="C5" s="12" t="s">
        <v>16</v>
      </c>
      <c r="D5" s="12" t="s">
        <v>16</v>
      </c>
      <c r="E5" s="12" t="s">
        <v>16</v>
      </c>
      <c r="F5" s="12" t="s">
        <v>16</v>
      </c>
      <c r="G5" s="12">
        <v>27</v>
      </c>
      <c r="H5" s="13" t="s">
        <v>17</v>
      </c>
      <c r="I5" s="12" t="s">
        <v>16</v>
      </c>
      <c r="J5" s="12" t="s">
        <v>16</v>
      </c>
      <c r="K5" s="12" t="s">
        <v>16</v>
      </c>
      <c r="L5" s="12" t="s">
        <v>16</v>
      </c>
      <c r="M5" s="12">
        <v>22</v>
      </c>
      <c r="N5" s="13" t="s">
        <v>17</v>
      </c>
      <c r="O5" s="12">
        <v>1E-4</v>
      </c>
      <c r="P5" s="14">
        <f>AVERAGE(G5,M5)</f>
        <v>24.5</v>
      </c>
      <c r="Q5" s="15">
        <f t="shared" si="1"/>
        <v>24499999.999999996</v>
      </c>
      <c r="R5" s="16">
        <v>3.2000000000000001E-2</v>
      </c>
      <c r="S5" s="15">
        <f t="shared" si="2"/>
        <v>765624999.99999988</v>
      </c>
    </row>
  </sheetData>
  <mergeCells count="2">
    <mergeCell ref="C1:H1"/>
    <mergeCell ref="I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2C0D9-EED7-A147-98AE-D6FF3BC22074}">
  <dimension ref="A1:S5"/>
  <sheetViews>
    <sheetView workbookViewId="0">
      <selection sqref="A1:K5"/>
    </sheetView>
  </sheetViews>
  <sheetFormatPr baseColWidth="10" defaultRowHeight="16" x14ac:dyDescent="0.2"/>
  <cols>
    <col min="1" max="1" width="5.33203125" bestFit="1" customWidth="1"/>
    <col min="2" max="2" width="7.83203125" bestFit="1" customWidth="1"/>
    <col min="3" max="6" width="4.5" customWidth="1"/>
    <col min="7" max="7" width="8.83203125" bestFit="1" customWidth="1"/>
    <col min="8" max="8" width="8.33203125" bestFit="1" customWidth="1"/>
    <col min="9" max="9" width="8" bestFit="1" customWidth="1"/>
    <col min="10" max="10" width="4.5" bestFit="1" customWidth="1"/>
    <col min="11" max="11" width="9.33203125" bestFit="1" customWidth="1"/>
  </cols>
  <sheetData>
    <row r="1" spans="1:19" x14ac:dyDescent="0.2">
      <c r="A1" s="7"/>
      <c r="B1" s="7"/>
      <c r="C1" s="24" t="s">
        <v>9</v>
      </c>
      <c r="D1" s="24"/>
      <c r="E1" s="24" t="s">
        <v>10</v>
      </c>
      <c r="F1" s="24"/>
      <c r="J1" s="17"/>
      <c r="K1" s="17"/>
      <c r="O1" s="7"/>
      <c r="P1" s="7"/>
      <c r="Q1" s="7"/>
      <c r="R1" s="7"/>
      <c r="S1" s="7"/>
    </row>
    <row r="2" spans="1:19" ht="25" x14ac:dyDescent="0.2">
      <c r="A2" s="8" t="s">
        <v>0</v>
      </c>
      <c r="B2" s="8"/>
      <c r="C2" s="9">
        <v>5</v>
      </c>
      <c r="D2" s="9">
        <v>6</v>
      </c>
      <c r="E2" s="9">
        <v>5</v>
      </c>
      <c r="F2" s="9">
        <v>6</v>
      </c>
      <c r="G2" s="10" t="s">
        <v>11</v>
      </c>
      <c r="H2" s="10" t="s">
        <v>12</v>
      </c>
      <c r="I2" s="10" t="s">
        <v>13</v>
      </c>
      <c r="J2" s="10" t="s">
        <v>14</v>
      </c>
      <c r="K2" s="10" t="s">
        <v>15</v>
      </c>
    </row>
    <row r="3" spans="1:19" x14ac:dyDescent="0.2">
      <c r="A3" s="11">
        <v>1</v>
      </c>
      <c r="B3" s="11" t="s">
        <v>6</v>
      </c>
      <c r="C3" s="12" t="s">
        <v>16</v>
      </c>
      <c r="D3" s="13">
        <v>14</v>
      </c>
      <c r="E3" s="12" t="s">
        <v>16</v>
      </c>
      <c r="F3" s="13">
        <v>16</v>
      </c>
      <c r="G3" s="12">
        <v>1.0000000000000001E-5</v>
      </c>
      <c r="H3" s="14">
        <f>AVERAGE(D3,F3)</f>
        <v>15</v>
      </c>
      <c r="I3" s="15">
        <f>(H3/(0.01*G3))</f>
        <v>150000000</v>
      </c>
      <c r="J3" s="16">
        <v>0.03</v>
      </c>
      <c r="K3" s="15">
        <f>I3/J3</f>
        <v>5000000000</v>
      </c>
    </row>
    <row r="4" spans="1:19" x14ac:dyDescent="0.2">
      <c r="A4" s="11">
        <v>2</v>
      </c>
      <c r="B4" s="11" t="s">
        <v>7</v>
      </c>
      <c r="C4" s="12" t="s">
        <v>16</v>
      </c>
      <c r="D4" s="13">
        <v>6</v>
      </c>
      <c r="E4" s="12" t="s">
        <v>16</v>
      </c>
      <c r="F4" s="13">
        <v>10</v>
      </c>
      <c r="G4" s="12">
        <v>1.0000000000000001E-5</v>
      </c>
      <c r="H4" s="14">
        <f>AVERAGE(D4,F4)</f>
        <v>8</v>
      </c>
      <c r="I4" s="15">
        <f t="shared" ref="I4:I5" si="0">(H4/(0.01*G4))</f>
        <v>80000000</v>
      </c>
      <c r="J4" s="16">
        <v>0.03</v>
      </c>
      <c r="K4" s="15">
        <f t="shared" ref="K4:K5" si="1">I4/J4</f>
        <v>2666666666.666667</v>
      </c>
    </row>
    <row r="5" spans="1:19" x14ac:dyDescent="0.2">
      <c r="A5" s="11">
        <v>3</v>
      </c>
      <c r="B5" s="11" t="s">
        <v>8</v>
      </c>
      <c r="C5" s="13">
        <v>27</v>
      </c>
      <c r="D5" s="13" t="s">
        <v>17</v>
      </c>
      <c r="E5" s="12">
        <v>22</v>
      </c>
      <c r="F5" s="13" t="s">
        <v>17</v>
      </c>
      <c r="G5" s="12">
        <v>1E-4</v>
      </c>
      <c r="H5" s="18">
        <f>AVERAGE(C5,E5)</f>
        <v>24.5</v>
      </c>
      <c r="I5" s="15">
        <f t="shared" si="0"/>
        <v>24499999.999999996</v>
      </c>
      <c r="J5" s="16">
        <v>3.2000000000000001E-2</v>
      </c>
      <c r="K5" s="15">
        <f t="shared" si="1"/>
        <v>765624999.99999988</v>
      </c>
    </row>
  </sheetData>
  <mergeCells count="2">
    <mergeCell ref="C1:D1"/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Setup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Kathryn Ramsey</cp:lastModifiedBy>
  <dcterms:created xsi:type="dcterms:W3CDTF">2019-11-08T14:31:10Z</dcterms:created>
  <dcterms:modified xsi:type="dcterms:W3CDTF">2019-11-13T21:31:57Z</dcterms:modified>
</cp:coreProperties>
</file>