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BFB8A361-1291-4A40-A7CA-E463BFBCD7EC}" xr6:coauthVersionLast="44" xr6:coauthVersionMax="44" xr10:uidLastSave="{00000000-0000-0000-0000-000000000000}"/>
  <bookViews>
    <workbookView xWindow="1240" yWindow="1480" windowWidth="25640" windowHeight="13100" xr2:uid="{A31C0195-EBE5-0C45-A1A0-BE55B9832140}"/>
  </bookViews>
  <sheets>
    <sheet name="Data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3" i="1"/>
  <c r="P4" i="1"/>
  <c r="P5" i="1"/>
  <c r="P6" i="1"/>
  <c r="O4" i="1"/>
  <c r="O5" i="1"/>
  <c r="O6" i="1"/>
  <c r="O3" i="1"/>
  <c r="P3" i="1" s="1"/>
  <c r="L7" i="1"/>
  <c r="M7" i="1" s="1"/>
  <c r="I7" i="1"/>
  <c r="J7" i="1" s="1"/>
  <c r="G7" i="1"/>
  <c r="F7" i="1"/>
  <c r="C7" i="1"/>
  <c r="D7" i="1" s="1"/>
</calcChain>
</file>

<file path=xl/sharedStrings.xml><?xml version="1.0" encoding="utf-8"?>
<sst xmlns="http://schemas.openxmlformats.org/spreadsheetml/2006/main" count="53" uniqueCount="14">
  <si>
    <t xml:space="preserve"> </t>
  </si>
  <si>
    <t>Track Plate 1</t>
  </si>
  <si>
    <t>Track Plate 2</t>
  </si>
  <si>
    <t>Dilution factor counted</t>
  </si>
  <si>
    <t>Average Cells</t>
  </si>
  <si>
    <t>TMTC</t>
  </si>
  <si>
    <t>Dilution Factor</t>
  </si>
  <si>
    <t>LVS pF</t>
  </si>
  <si>
    <t>LVS pKL138 pF-chaC</t>
  </si>
  <si>
    <t>∆chaC pF</t>
  </si>
  <si>
    <t>∆chaC pKL138 pF-chaC</t>
  </si>
  <si>
    <t>CFU per mL</t>
  </si>
  <si>
    <t>CFU per mL per OD600</t>
  </si>
  <si>
    <t>OD600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</si>
</sst>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Data!$A$3:$A$6</c:f>
              <c:strCache>
                <c:ptCount val="4"/>
                <c:pt idx="0">
                  <c:v>LVS pF</c:v>
                </c:pt>
                <c:pt idx="1">
                  <c:v>LVS pKL138 pF-chaC</c:v>
                </c:pt>
                <c:pt idx="2">
                  <c:v>∆chaC pF</c:v>
                </c:pt>
                <c:pt idx="3">
                  <c:v>∆chaC pKL138 pF-chaC</c:v>
                </c:pt>
              </c:strCache>
            </c:strRef>
          </c:cat>
          <c:val>
            <c:numRef>
              <c:f>Data!$R$3:$R$6</c:f>
              <c:numCache>
                <c:formatCode>0.00E+00</c:formatCode>
                <c:ptCount val="4"/>
                <c:pt idx="0">
                  <c:v>4166666666.666667</c:v>
                </c:pt>
                <c:pt idx="1">
                  <c:v>4054054054.0540543</c:v>
                </c:pt>
                <c:pt idx="2">
                  <c:v>4324324324.3243246</c:v>
                </c:pt>
                <c:pt idx="3">
                  <c:v>4268292682.9268284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F-5841-BEF3-E4B57CE94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288320"/>
        <c:axId val="2064082736"/>
      </c:barChart>
      <c:catAx>
        <c:axId val="206428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082736"/>
        <c:crosses val="autoZero"/>
        <c:auto val="1"/>
        <c:lblAlgn val="ctr"/>
        <c:lblOffset val="100"/>
        <c:noMultiLvlLbl val="0"/>
      </c:catAx>
      <c:valAx>
        <c:axId val="2064082736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CFU</a:t>
                </a:r>
                <a:r>
                  <a:rPr lang="en-US" sz="1600" baseline="0"/>
                  <a:t>/mL per OD600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28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9</xdr:row>
      <xdr:rowOff>101600</xdr:rowOff>
    </xdr:from>
    <xdr:to>
      <xdr:col>15</xdr:col>
      <xdr:colOff>355600</xdr:colOff>
      <xdr:row>23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143B417-E174-F141-9C7D-1F0DB41EC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GoogleDrive/Shared%20drives/KRamsey%20Lab/Kathryn/Macrophage/190626_mac_dptAgg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Setup"/>
      <sheetName val="BacteriaCalcs"/>
      <sheetName val="Inoculum"/>
      <sheetName val="T=2"/>
      <sheetName val="T=24"/>
    </sheetNames>
    <sheetDataSet>
      <sheetData sheetId="0"/>
      <sheetData sheetId="1"/>
      <sheetData sheetId="2"/>
      <sheetData sheetId="3"/>
      <sheetData sheetId="4">
        <row r="2">
          <cell r="Q2" t="str">
            <v>Average CFU per well</v>
          </cell>
        </row>
        <row r="3">
          <cell r="O3" t="str">
            <v>LVS</v>
          </cell>
          <cell r="Q3">
            <v>9833.3333333333339</v>
          </cell>
          <cell r="R3">
            <v>3382.7996294982272</v>
          </cell>
          <cell r="Y3">
            <v>51.333333333333336</v>
          </cell>
          <cell r="Z3">
            <v>9.0184995056457975</v>
          </cell>
          <cell r="AI3" t="str">
            <v>LVS</v>
          </cell>
          <cell r="AK3">
            <v>191.55844155844156</v>
          </cell>
          <cell r="AL3">
            <v>71.811191096684112</v>
          </cell>
        </row>
        <row r="4">
          <cell r="O4" t="str">
            <v>dptA(-)</v>
          </cell>
          <cell r="Q4">
            <v>8</v>
          </cell>
          <cell r="R4">
            <v>7.2111025509279782</v>
          </cell>
          <cell r="Y4">
            <v>36.666666666666664</v>
          </cell>
          <cell r="Z4">
            <v>14.189197769195172</v>
          </cell>
          <cell r="AI4" t="str">
            <v>dptA(-)</v>
          </cell>
          <cell r="AK4">
            <v>0.2181818181818182</v>
          </cell>
          <cell r="AL4">
            <v>0.22933961126873451</v>
          </cell>
        </row>
        <row r="5">
          <cell r="O5" t="str">
            <v>dptA(-) Tn7:dptA</v>
          </cell>
          <cell r="Q5">
            <v>18666.666666666668</v>
          </cell>
          <cell r="R5">
            <v>10610.058121110049</v>
          </cell>
          <cell r="Y5">
            <v>38</v>
          </cell>
          <cell r="Z5">
            <v>14</v>
          </cell>
          <cell r="AI5" t="str">
            <v>dptA(-) Tn7:dptA</v>
          </cell>
          <cell r="AK5">
            <v>491.22807017543863</v>
          </cell>
          <cell r="AL5">
            <v>345.88844207518542</v>
          </cell>
        </row>
        <row r="6">
          <cell r="O6" t="str">
            <v>∆ggt</v>
          </cell>
          <cell r="Q6">
            <v>8.6666666666666661</v>
          </cell>
          <cell r="R6">
            <v>8.0829037686547611</v>
          </cell>
          <cell r="Y6">
            <v>41.333333333333336</v>
          </cell>
          <cell r="Z6">
            <v>6.4291005073286485</v>
          </cell>
          <cell r="AI6" t="str">
            <v>∆ggt</v>
          </cell>
          <cell r="AK6">
            <v>0.20967741935483869</v>
          </cell>
          <cell r="AL6">
            <v>0.20062696422603873</v>
          </cell>
        </row>
        <row r="7">
          <cell r="O7" t="str">
            <v>∆ggt Tn7:ggt</v>
          </cell>
          <cell r="Q7">
            <v>63000</v>
          </cell>
          <cell r="R7">
            <v>41073.105555825699</v>
          </cell>
          <cell r="Y7">
            <v>14</v>
          </cell>
          <cell r="Z7">
            <v>5.2915026221291814</v>
          </cell>
          <cell r="AI7" t="str">
            <v>∆ggt Tn7:ggt</v>
          </cell>
          <cell r="AK7">
            <v>4500</v>
          </cell>
          <cell r="AL7">
            <v>3576.6503968446932</v>
          </cell>
        </row>
        <row r="8">
          <cell r="O8" t="str">
            <v>∆ggt Tn7:pbfr-chaC</v>
          </cell>
          <cell r="Q8">
            <v>21.333333333333332</v>
          </cell>
          <cell r="R8">
            <v>28.728615235220325</v>
          </cell>
          <cell r="Y8">
            <v>18</v>
          </cell>
          <cell r="Z8">
            <v>6.9282032302755088</v>
          </cell>
          <cell r="AI8" t="str">
            <v>∆ggt Tn7:pbfr-chaC</v>
          </cell>
          <cell r="AK8">
            <v>1.1851851851851851</v>
          </cell>
          <cell r="AL8">
            <v>1.7716171701322676</v>
          </cell>
        </row>
        <row r="9">
          <cell r="O9" t="str">
            <v>LVS</v>
          </cell>
          <cell r="Q9">
            <v>46966.666666666664</v>
          </cell>
          <cell r="R9">
            <v>30862.652726772103</v>
          </cell>
          <cell r="Y9">
            <v>46</v>
          </cell>
          <cell r="Z9">
            <v>17.088007490635061</v>
          </cell>
          <cell r="AK9">
            <v>1021.0144927536231</v>
          </cell>
          <cell r="AL9">
            <v>811.82337302248322</v>
          </cell>
        </row>
        <row r="10">
          <cell r="O10" t="str">
            <v>dptA(-)</v>
          </cell>
          <cell r="Q10">
            <v>49333.333333333336</v>
          </cell>
          <cell r="R10">
            <v>14843.629385474884</v>
          </cell>
          <cell r="Y10">
            <v>39.333333333333336</v>
          </cell>
          <cell r="Z10">
            <v>6.4291005073286485</v>
          </cell>
          <cell r="AK10">
            <v>1254.2372881355932</v>
          </cell>
          <cell r="AL10">
            <v>410.88918943152476</v>
          </cell>
        </row>
        <row r="11">
          <cell r="O11" t="str">
            <v>dptA(-) Tn7:dptA</v>
          </cell>
          <cell r="Q11">
            <v>30766.666666666668</v>
          </cell>
          <cell r="R11">
            <v>16023.836411213553</v>
          </cell>
          <cell r="Y11">
            <v>74.666666666666671</v>
          </cell>
          <cell r="Z11">
            <v>38.436094147732206</v>
          </cell>
          <cell r="AK11">
            <v>412.05357142857144</v>
          </cell>
          <cell r="AL11">
            <v>323.79389257911737</v>
          </cell>
        </row>
        <row r="12">
          <cell r="O12" t="str">
            <v>∆ggt</v>
          </cell>
          <cell r="Q12">
            <v>42000</v>
          </cell>
          <cell r="R12">
            <v>19924.858845171275</v>
          </cell>
          <cell r="Y12">
            <v>86.666666666666671</v>
          </cell>
          <cell r="Z12">
            <v>14.189197769195196</v>
          </cell>
          <cell r="AK12">
            <v>484.61538461538458</v>
          </cell>
          <cell r="AL12">
            <v>242.89220378929991</v>
          </cell>
        </row>
        <row r="13">
          <cell r="O13" t="str">
            <v>∆ggt Tn7:ggt</v>
          </cell>
          <cell r="Q13">
            <v>39333.333333333336</v>
          </cell>
          <cell r="R13">
            <v>7234.178138070246</v>
          </cell>
          <cell r="Y13">
            <v>68.666666666666671</v>
          </cell>
          <cell r="Z13">
            <v>5.7735026918962573</v>
          </cell>
          <cell r="AK13">
            <v>572.81553398058247</v>
          </cell>
          <cell r="AL13">
            <v>109.40161064948596</v>
          </cell>
        </row>
        <row r="14">
          <cell r="O14" t="str">
            <v>∆ggt Tn7:pbfr-chaC</v>
          </cell>
          <cell r="Q14">
            <v>11933.333333333334</v>
          </cell>
          <cell r="R14">
            <v>2230.0971578236995</v>
          </cell>
          <cell r="Y14">
            <v>32.666666666666664</v>
          </cell>
          <cell r="Z14">
            <v>11.718930554164627</v>
          </cell>
          <cell r="AK14">
            <v>365.30612244897964</v>
          </cell>
          <cell r="AL14">
            <v>115.28185461756627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D0CE3-A18F-CB49-BC7E-AB79B9353D0B}">
  <sheetPr>
    <pageSetUpPr fitToPage="1"/>
  </sheetPr>
  <dimension ref="A1:AA39"/>
  <sheetViews>
    <sheetView tabSelected="1" showRuler="0" zoomScaleNormal="100" workbookViewId="0">
      <selection activeCell="A19" sqref="A19"/>
    </sheetView>
  </sheetViews>
  <sheetFormatPr baseColWidth="10" defaultColWidth="10.6640625" defaultRowHeight="16" x14ac:dyDescent="0.2"/>
  <cols>
    <col min="1" max="1" width="20.33203125" bestFit="1" customWidth="1"/>
    <col min="2" max="4" width="6" bestFit="1" customWidth="1"/>
    <col min="5" max="7" width="6" customWidth="1"/>
    <col min="8" max="10" width="6" bestFit="1" customWidth="1"/>
    <col min="11" max="13" width="6" customWidth="1"/>
    <col min="14" max="14" width="8.1640625" bestFit="1" customWidth="1"/>
    <col min="15" max="15" width="7.83203125" bestFit="1" customWidth="1"/>
    <col min="16" max="18" width="9" customWidth="1"/>
    <col min="19" max="19" width="17" bestFit="1" customWidth="1"/>
    <col min="20" max="20" width="9" bestFit="1" customWidth="1"/>
    <col min="21" max="22" width="8.83203125" bestFit="1" customWidth="1"/>
    <col min="23" max="23" width="7.6640625" bestFit="1" customWidth="1"/>
    <col min="24" max="24" width="7.1640625" bestFit="1" customWidth="1"/>
    <col min="25" max="25" width="8.5" bestFit="1" customWidth="1"/>
    <col min="27" max="27" width="17" bestFit="1" customWidth="1"/>
    <col min="28" max="28" width="9.1640625" bestFit="1" customWidth="1"/>
    <col min="39" max="39" width="17" bestFit="1" customWidth="1"/>
  </cols>
  <sheetData>
    <row r="1" spans="1:25" x14ac:dyDescent="0.2">
      <c r="A1" s="1" t="s">
        <v>0</v>
      </c>
      <c r="B1" s="18" t="s">
        <v>1</v>
      </c>
      <c r="C1" s="19"/>
      <c r="D1" s="19"/>
      <c r="E1" s="19"/>
      <c r="F1" s="19"/>
      <c r="G1" s="20"/>
      <c r="H1" s="21" t="s">
        <v>2</v>
      </c>
      <c r="I1" s="2"/>
      <c r="J1" s="2"/>
      <c r="K1" s="2"/>
      <c r="L1" s="2"/>
      <c r="M1" s="2"/>
    </row>
    <row r="2" spans="1:25" ht="51" x14ac:dyDescent="0.2">
      <c r="A2" s="3"/>
      <c r="B2" s="3">
        <v>1</v>
      </c>
      <c r="C2" s="3">
        <v>2</v>
      </c>
      <c r="D2" s="4">
        <v>3</v>
      </c>
      <c r="E2" s="4">
        <v>4</v>
      </c>
      <c r="F2" s="4">
        <v>5</v>
      </c>
      <c r="G2" s="4">
        <v>6</v>
      </c>
      <c r="H2" s="3">
        <v>1</v>
      </c>
      <c r="I2" s="3">
        <v>2</v>
      </c>
      <c r="J2" s="4">
        <v>3</v>
      </c>
      <c r="K2" s="4">
        <v>4</v>
      </c>
      <c r="L2" s="4">
        <v>5</v>
      </c>
      <c r="M2" s="4">
        <v>6</v>
      </c>
      <c r="N2" s="16" t="s">
        <v>3</v>
      </c>
      <c r="O2" s="5" t="s">
        <v>4</v>
      </c>
      <c r="P2" s="5" t="s">
        <v>11</v>
      </c>
      <c r="Q2" s="5" t="s">
        <v>13</v>
      </c>
      <c r="R2" s="5" t="s">
        <v>12</v>
      </c>
    </row>
    <row r="3" spans="1:25" x14ac:dyDescent="0.2">
      <c r="A3" s="17" t="s">
        <v>7</v>
      </c>
      <c r="B3" s="7" t="s">
        <v>5</v>
      </c>
      <c r="C3" s="7" t="s">
        <v>5</v>
      </c>
      <c r="D3" s="7" t="s">
        <v>5</v>
      </c>
      <c r="E3" s="7" t="s">
        <v>5</v>
      </c>
      <c r="F3" s="7" t="s">
        <v>5</v>
      </c>
      <c r="G3" s="8">
        <v>11</v>
      </c>
      <c r="H3" s="7" t="s">
        <v>5</v>
      </c>
      <c r="I3" s="7" t="s">
        <v>5</v>
      </c>
      <c r="J3" s="7" t="s">
        <v>5</v>
      </c>
      <c r="K3" s="7" t="s">
        <v>5</v>
      </c>
      <c r="L3" s="7" t="s">
        <v>5</v>
      </c>
      <c r="M3" s="8">
        <v>19</v>
      </c>
      <c r="N3" s="7">
        <v>1.0000000000000001E-5</v>
      </c>
      <c r="O3" s="9">
        <f>AVERAGE(G3,M3)</f>
        <v>15</v>
      </c>
      <c r="P3" s="10">
        <f>(O3/(0.01*N3))</f>
        <v>150000000</v>
      </c>
      <c r="Q3" s="22">
        <v>3.5999999999999997E-2</v>
      </c>
      <c r="R3" s="10">
        <f>P3/Q3</f>
        <v>4166666666.666667</v>
      </c>
    </row>
    <row r="4" spans="1:25" x14ac:dyDescent="0.2">
      <c r="A4" s="17" t="s">
        <v>8</v>
      </c>
      <c r="B4" s="7" t="s">
        <v>5</v>
      </c>
      <c r="C4" s="7" t="s">
        <v>5</v>
      </c>
      <c r="D4" s="7" t="s">
        <v>5</v>
      </c>
      <c r="E4" s="7" t="s">
        <v>5</v>
      </c>
      <c r="F4" s="7" t="s">
        <v>5</v>
      </c>
      <c r="G4" s="8">
        <v>20</v>
      </c>
      <c r="H4" s="7" t="s">
        <v>5</v>
      </c>
      <c r="I4" s="7" t="s">
        <v>5</v>
      </c>
      <c r="J4" s="7" t="s">
        <v>5</v>
      </c>
      <c r="K4" s="7" t="s">
        <v>5</v>
      </c>
      <c r="L4" s="7" t="s">
        <v>5</v>
      </c>
      <c r="M4" s="8">
        <v>10</v>
      </c>
      <c r="N4" s="7">
        <v>1.0000000000000001E-5</v>
      </c>
      <c r="O4" s="9">
        <f t="shared" ref="O4:O6" si="0">AVERAGE(G4,M4)</f>
        <v>15</v>
      </c>
      <c r="P4" s="10">
        <f t="shared" ref="P4:P6" si="1">(O4/(0.01*N4))</f>
        <v>150000000</v>
      </c>
      <c r="Q4" s="22">
        <v>3.6999999999999998E-2</v>
      </c>
      <c r="R4" s="10">
        <f t="shared" ref="R4:R7" si="2">P4/Q4</f>
        <v>4054054054.0540543</v>
      </c>
    </row>
    <row r="5" spans="1:25" x14ac:dyDescent="0.2">
      <c r="A5" s="17" t="s">
        <v>9</v>
      </c>
      <c r="B5" s="7" t="s">
        <v>5</v>
      </c>
      <c r="C5" s="7" t="s">
        <v>5</v>
      </c>
      <c r="D5" s="7" t="s">
        <v>5</v>
      </c>
      <c r="E5" s="7" t="s">
        <v>5</v>
      </c>
      <c r="F5" s="7" t="s">
        <v>5</v>
      </c>
      <c r="G5" s="8">
        <v>20</v>
      </c>
      <c r="H5" s="7" t="s">
        <v>5</v>
      </c>
      <c r="I5" s="7" t="s">
        <v>5</v>
      </c>
      <c r="J5" s="7" t="s">
        <v>5</v>
      </c>
      <c r="K5" s="7" t="s">
        <v>5</v>
      </c>
      <c r="L5" s="7" t="s">
        <v>5</v>
      </c>
      <c r="M5" s="8">
        <v>12</v>
      </c>
      <c r="N5" s="7">
        <v>1.0000000000000001E-5</v>
      </c>
      <c r="O5" s="9">
        <f t="shared" si="0"/>
        <v>16</v>
      </c>
      <c r="P5" s="10">
        <f t="shared" si="1"/>
        <v>160000000</v>
      </c>
      <c r="Q5" s="22">
        <v>3.6999999999999998E-2</v>
      </c>
      <c r="R5" s="10">
        <f t="shared" si="2"/>
        <v>4324324324.3243246</v>
      </c>
    </row>
    <row r="6" spans="1:25" x14ac:dyDescent="0.2">
      <c r="A6" s="17" t="s">
        <v>10</v>
      </c>
      <c r="B6" s="7" t="s">
        <v>5</v>
      </c>
      <c r="C6" s="7" t="s">
        <v>5</v>
      </c>
      <c r="D6" s="7" t="s">
        <v>5</v>
      </c>
      <c r="E6" s="7" t="s">
        <v>5</v>
      </c>
      <c r="F6" s="7" t="s">
        <v>5</v>
      </c>
      <c r="G6" s="8">
        <v>23</v>
      </c>
      <c r="H6" s="7" t="s">
        <v>5</v>
      </c>
      <c r="I6" s="7" t="s">
        <v>5</v>
      </c>
      <c r="J6" s="7" t="s">
        <v>5</v>
      </c>
      <c r="K6" s="7" t="s">
        <v>5</v>
      </c>
      <c r="L6" s="7" t="s">
        <v>5</v>
      </c>
      <c r="M6" s="8">
        <v>12</v>
      </c>
      <c r="N6" s="7">
        <v>1.0000000000000001E-5</v>
      </c>
      <c r="O6" s="9">
        <f t="shared" si="0"/>
        <v>17.5</v>
      </c>
      <c r="P6" s="10">
        <f t="shared" si="1"/>
        <v>174999999.99999997</v>
      </c>
      <c r="Q6" s="22">
        <v>4.1000000000000002E-2</v>
      </c>
      <c r="R6" s="10">
        <f t="shared" si="2"/>
        <v>4268292682.9268284</v>
      </c>
    </row>
    <row r="7" spans="1:25" ht="15" customHeight="1" x14ac:dyDescent="0.2">
      <c r="A7" s="6" t="s">
        <v>6</v>
      </c>
      <c r="B7" s="6">
        <v>1</v>
      </c>
      <c r="C7" s="6">
        <f>B7/10</f>
        <v>0.1</v>
      </c>
      <c r="D7" s="6">
        <f>C7/10</f>
        <v>0.01</v>
      </c>
      <c r="E7" s="6">
        <v>1E-3</v>
      </c>
      <c r="F7" s="6">
        <f>E7/10</f>
        <v>1E-4</v>
      </c>
      <c r="G7" s="6">
        <f>F7/10</f>
        <v>1.0000000000000001E-5</v>
      </c>
      <c r="H7" s="6">
        <v>1</v>
      </c>
      <c r="I7" s="6">
        <f>H7/10</f>
        <v>0.1</v>
      </c>
      <c r="J7" s="6">
        <f>I7/10</f>
        <v>0.01</v>
      </c>
      <c r="K7" s="6">
        <v>1E-3</v>
      </c>
      <c r="L7" s="6">
        <f>K7/10</f>
        <v>1E-4</v>
      </c>
      <c r="M7" s="6">
        <f>L7/10</f>
        <v>1.0000000000000001E-5</v>
      </c>
      <c r="P7" s="11"/>
      <c r="Q7" s="11"/>
      <c r="R7" s="11"/>
    </row>
    <row r="8" spans="1:25" ht="15" customHeight="1" x14ac:dyDescent="0.2">
      <c r="R8" s="11"/>
    </row>
    <row r="9" spans="1:25" ht="15" customHeight="1" x14ac:dyDescent="0.2">
      <c r="C9" s="15"/>
      <c r="R9" s="11"/>
    </row>
    <row r="10" spans="1:25" x14ac:dyDescent="0.2">
      <c r="R10" s="11"/>
    </row>
    <row r="11" spans="1:25" ht="15" customHeight="1" x14ac:dyDescent="0.2">
      <c r="R11" s="11"/>
    </row>
    <row r="12" spans="1:25" ht="16" customHeight="1" x14ac:dyDescent="0.2">
      <c r="R12" s="11"/>
    </row>
    <row r="13" spans="1:25" ht="15" customHeight="1" x14ac:dyDescent="0.2">
      <c r="R13" s="11"/>
    </row>
    <row r="14" spans="1:25" x14ac:dyDescent="0.2">
      <c r="R14" s="11"/>
    </row>
    <row r="15" spans="1:25" x14ac:dyDescent="0.2">
      <c r="J15" s="11"/>
      <c r="K15" s="11"/>
      <c r="L15" s="11"/>
      <c r="M15" s="11"/>
      <c r="R15" s="11"/>
      <c r="S15" s="12"/>
      <c r="T15" s="12"/>
      <c r="U15" s="11"/>
      <c r="V15" s="11"/>
      <c r="Y15" s="13"/>
    </row>
    <row r="16" spans="1:25" x14ac:dyDescent="0.2">
      <c r="J16" s="11"/>
      <c r="K16" s="11"/>
      <c r="L16" s="11"/>
      <c r="M16" s="11"/>
      <c r="R16" s="11"/>
      <c r="S16" s="12"/>
      <c r="T16" s="12"/>
      <c r="U16" s="11"/>
      <c r="V16" s="11"/>
      <c r="X16" s="14"/>
      <c r="Y16" s="13"/>
    </row>
    <row r="17" spans="18:27" x14ac:dyDescent="0.2">
      <c r="R17" s="11"/>
      <c r="S17" s="12"/>
      <c r="T17" s="12"/>
      <c r="U17" s="11"/>
      <c r="V17" s="11"/>
      <c r="X17" s="14"/>
      <c r="Y17" s="13"/>
    </row>
    <row r="18" spans="18:27" x14ac:dyDescent="0.2">
      <c r="R18" s="11"/>
      <c r="S18" s="12"/>
      <c r="T18" s="12"/>
      <c r="U18" s="11"/>
      <c r="V18" s="11"/>
      <c r="X18" s="14"/>
      <c r="Y18" s="13"/>
    </row>
    <row r="19" spans="18:27" ht="15" customHeight="1" x14ac:dyDescent="0.2">
      <c r="R19" s="11"/>
    </row>
    <row r="20" spans="18:27" ht="15" customHeight="1" x14ac:dyDescent="0.2">
      <c r="R20" s="11"/>
    </row>
    <row r="21" spans="18:27" ht="15" customHeight="1" x14ac:dyDescent="0.2">
      <c r="R21" s="11"/>
    </row>
    <row r="22" spans="18:27" x14ac:dyDescent="0.2">
      <c r="R22" s="11"/>
    </row>
    <row r="23" spans="18:27" ht="15" customHeight="1" x14ac:dyDescent="0.2">
      <c r="R23" s="11"/>
    </row>
    <row r="24" spans="18:27" ht="16" customHeight="1" x14ac:dyDescent="0.2">
      <c r="R24" s="11"/>
    </row>
    <row r="25" spans="18:27" ht="15" customHeight="1" x14ac:dyDescent="0.2">
      <c r="R25" s="11"/>
    </row>
    <row r="26" spans="18:27" x14ac:dyDescent="0.2">
      <c r="R26" s="11"/>
    </row>
    <row r="27" spans="18:27" x14ac:dyDescent="0.2">
      <c r="R27" s="11"/>
      <c r="S27" s="12"/>
      <c r="T27" s="12"/>
      <c r="U27" s="11"/>
      <c r="V27" s="11"/>
      <c r="Y27" s="13"/>
    </row>
    <row r="28" spans="18:27" x14ac:dyDescent="0.2">
      <c r="R28" s="11"/>
      <c r="S28" s="12"/>
      <c r="T28" s="12"/>
      <c r="U28" s="11"/>
      <c r="V28" s="11"/>
      <c r="X28" s="14"/>
      <c r="Y28" s="13"/>
    </row>
    <row r="29" spans="18:27" x14ac:dyDescent="0.2">
      <c r="R29" s="11"/>
      <c r="S29" s="12"/>
      <c r="T29" s="12"/>
      <c r="U29" s="11"/>
      <c r="V29" s="11"/>
      <c r="X29" s="14"/>
      <c r="Y29" s="13"/>
    </row>
    <row r="30" spans="18:27" x14ac:dyDescent="0.2">
      <c r="R30" s="11"/>
      <c r="S30" s="12"/>
      <c r="T30" s="12"/>
      <c r="U30" s="11"/>
      <c r="V30" s="11"/>
      <c r="X30" s="14"/>
      <c r="Y30" s="13"/>
      <c r="AA30" s="11"/>
    </row>
    <row r="31" spans="18:27" ht="15" customHeight="1" x14ac:dyDescent="0.2">
      <c r="R31" s="11"/>
    </row>
    <row r="32" spans="18:27" ht="15" customHeight="1" x14ac:dyDescent="0.2">
      <c r="R32" s="11"/>
    </row>
    <row r="33" spans="18:18" ht="15" customHeight="1" x14ac:dyDescent="0.2">
      <c r="R33" s="11"/>
    </row>
    <row r="34" spans="18:18" x14ac:dyDescent="0.2">
      <c r="R34" s="11"/>
    </row>
    <row r="35" spans="18:18" ht="15" customHeight="1" x14ac:dyDescent="0.2">
      <c r="R35" s="11"/>
    </row>
    <row r="36" spans="18:18" ht="16" customHeight="1" x14ac:dyDescent="0.2">
      <c r="R36" s="11"/>
    </row>
    <row r="37" spans="18:18" ht="15" customHeight="1" x14ac:dyDescent="0.2">
      <c r="R37" s="11"/>
    </row>
    <row r="38" spans="18:18" x14ac:dyDescent="0.2">
      <c r="R38" s="11"/>
    </row>
    <row r="39" spans="18:18" x14ac:dyDescent="0.2">
      <c r="R39" s="11"/>
    </row>
  </sheetData>
  <mergeCells count="2">
    <mergeCell ref="B1:G1"/>
    <mergeCell ref="H1:M1"/>
  </mergeCells>
  <pageMargins left="0.75" right="0.75" top="1" bottom="1" header="0.5" footer="0.5"/>
  <pageSetup scale="4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2019-08-15T17:08:09Z</dcterms:created>
  <dcterms:modified xsi:type="dcterms:W3CDTF">2019-08-15T17:21:51Z</dcterms:modified>
</cp:coreProperties>
</file>