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johanyxrodriguez/Library/CloudStorage/GoogleDrive-jrodriguez203@uri.edu/Shared drives/KRamsey Lab/Johanyx/Protocols/"/>
    </mc:Choice>
  </mc:AlternateContent>
  <xr:revisionPtr revIDLastSave="0" documentId="13_ncr:1_{912DF08A-8C44-EA44-88A9-15C1BD592FBD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Samples" sheetId="1" r:id="rId1"/>
    <sheet name="M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MiMak3YQ7Jdk3EG7nXMC7w4tipsk8RzX5t0D4Ylzdw="/>
    </ext>
  </extLst>
</workbook>
</file>

<file path=xl/calcChain.xml><?xml version="1.0" encoding="utf-8"?>
<calcChain xmlns="http://schemas.openxmlformats.org/spreadsheetml/2006/main">
  <c r="D12" i="2" l="1"/>
  <c r="D11" i="2" s="1"/>
  <c r="E4" i="2"/>
  <c r="D7" i="2" l="1"/>
  <c r="D8" i="2"/>
  <c r="E8" i="2" s="1"/>
  <c r="D9" i="2"/>
  <c r="E9" i="2" s="1"/>
  <c r="E7" i="2"/>
  <c r="D6" i="2"/>
  <c r="E6" i="2"/>
  <c r="E11" i="2"/>
  <c r="D5" i="2" l="1"/>
  <c r="E5" i="2" s="1"/>
  <c r="E12" i="2" s="1"/>
</calcChain>
</file>

<file path=xl/sharedStrings.xml><?xml version="1.0" encoding="utf-8"?>
<sst xmlns="http://schemas.openxmlformats.org/spreadsheetml/2006/main" count="84" uniqueCount="59">
  <si>
    <t>Reaction numbers</t>
  </si>
  <si>
    <t>Sample</t>
  </si>
  <si>
    <t>Expected size</t>
  </si>
  <si>
    <t>LVS gDNA</t>
  </si>
  <si>
    <t>Total reaction volume</t>
  </si>
  <si>
    <t>Total number of reactions</t>
  </si>
  <si>
    <t>Factor</t>
  </si>
  <si>
    <t>Component</t>
  </si>
  <si>
    <t>Stock concentration</t>
  </si>
  <si>
    <t>Final concentration</t>
  </si>
  <si>
    <t>1 rxn volume</t>
  </si>
  <si>
    <t>ddiH2O</t>
  </si>
  <si>
    <t>PrimeSTAR GXL Buffer</t>
  </si>
  <si>
    <t>5x</t>
  </si>
  <si>
    <t>1x</t>
  </si>
  <si>
    <t>dNTPs</t>
  </si>
  <si>
    <t>2.5 mM</t>
  </si>
  <si>
    <t>0.2 mM</t>
  </si>
  <si>
    <t>oligo F</t>
  </si>
  <si>
    <t>10 uM</t>
  </si>
  <si>
    <t>0.3 uM</t>
  </si>
  <si>
    <t>oligo R</t>
  </si>
  <si>
    <t>template</t>
  </si>
  <si>
    <t>100 ng/ul</t>
  </si>
  <si>
    <t>2 ng/ul</t>
  </si>
  <si>
    <t>PrimeSTAR GXL DNA Polymerase</t>
  </si>
  <si>
    <t>1.25 U/ul</t>
  </si>
  <si>
    <t>0.025 U/ul</t>
  </si>
  <si>
    <t>Total volume</t>
  </si>
  <si>
    <t>pKR200-5-6</t>
  </si>
  <si>
    <t>pKR200 1:10</t>
  </si>
  <si>
    <t>3549 or 2212</t>
  </si>
  <si>
    <t>-</t>
  </si>
  <si>
    <t xml:space="preserve">no DNA </t>
  </si>
  <si>
    <t>pKR200-4-16</t>
  </si>
  <si>
    <t>pKR200-4-26</t>
  </si>
  <si>
    <t>pKR200-4-45</t>
  </si>
  <si>
    <t>pKR200-4-49</t>
  </si>
  <si>
    <t>pKR200-4-55</t>
  </si>
  <si>
    <t>pKR200-4-59</t>
  </si>
  <si>
    <t>pKR200-4-68</t>
  </si>
  <si>
    <t>pKR200-4-70</t>
  </si>
  <si>
    <t>pKR200-4-72</t>
  </si>
  <si>
    <t>pKR200-4-79</t>
  </si>
  <si>
    <t>pKR200-4-92</t>
  </si>
  <si>
    <t>pKR200-5-8</t>
  </si>
  <si>
    <t>pKR200-5-43</t>
  </si>
  <si>
    <t>pKR200-5-44</t>
  </si>
  <si>
    <t>pKR200-5-46</t>
  </si>
  <si>
    <t>pKR200-5-63</t>
  </si>
  <si>
    <t>pKR200-5-68</t>
  </si>
  <si>
    <t>pKR200-5-71</t>
  </si>
  <si>
    <t>pKR200-5-78</t>
  </si>
  <si>
    <t>pKR200-5-108</t>
  </si>
  <si>
    <t>pKR200-5-90</t>
  </si>
  <si>
    <t>primers 707 &amp; 708</t>
  </si>
  <si>
    <t>~886</t>
  </si>
  <si>
    <t>LVS gDNA + primers 668 &amp; 721</t>
  </si>
  <si>
    <t>H2O+ primers 668 &amp; 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</si>
</sst>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Arial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zoomScale="150" zoomScaleNormal="150" workbookViewId="0">
      <selection sqref="A1:C3"/>
    </sheetView>
  </sheetViews>
  <sheetFormatPr baseColWidth="10" defaultColWidth="10.140625" defaultRowHeight="15" customHeight="1" x14ac:dyDescent="0.2"/>
  <cols>
    <col min="1" max="1" width="8.28515625" customWidth="1"/>
    <col min="2" max="2" width="22.140625" customWidth="1"/>
    <col min="3" max="3" width="9.7109375" customWidth="1"/>
    <col min="4" max="26" width="10.7109375" customWidth="1"/>
  </cols>
  <sheetData>
    <row r="1" spans="1:3" ht="15" customHeight="1" x14ac:dyDescent="0.2">
      <c r="A1" s="1" t="s">
        <v>0</v>
      </c>
      <c r="B1" s="2" t="s">
        <v>1</v>
      </c>
      <c r="C1" s="1" t="s">
        <v>2</v>
      </c>
    </row>
    <row r="2" spans="1:3" ht="15" customHeight="1" x14ac:dyDescent="0.2">
      <c r="A2" s="3">
        <v>1</v>
      </c>
      <c r="B2" s="14" t="s">
        <v>57</v>
      </c>
      <c r="C2" s="15" t="s">
        <v>56</v>
      </c>
    </row>
    <row r="3" spans="1:3" ht="15" customHeight="1" x14ac:dyDescent="0.2">
      <c r="A3" s="13">
        <v>2</v>
      </c>
      <c r="B3" s="16" t="s">
        <v>58</v>
      </c>
      <c r="C3" s="17" t="s">
        <v>32</v>
      </c>
    </row>
    <row r="10" spans="1:3" ht="15" customHeight="1" x14ac:dyDescent="0.2">
      <c r="A10" s="13">
        <v>3</v>
      </c>
      <c r="B10" s="16" t="s">
        <v>55</v>
      </c>
      <c r="C10" s="17"/>
    </row>
    <row r="20" spans="1:3" ht="15" customHeight="1" x14ac:dyDescent="0.2">
      <c r="A20" s="3">
        <v>4</v>
      </c>
      <c r="B20" s="12" t="s">
        <v>34</v>
      </c>
      <c r="C20" s="5" t="s">
        <v>31</v>
      </c>
    </row>
    <row r="21" spans="1:3" ht="15" customHeight="1" x14ac:dyDescent="0.2">
      <c r="A21" s="3">
        <v>5</v>
      </c>
      <c r="B21" s="4" t="s">
        <v>35</v>
      </c>
      <c r="C21" s="5" t="s">
        <v>31</v>
      </c>
    </row>
    <row r="22" spans="1:3" ht="15" customHeight="1" x14ac:dyDescent="0.2">
      <c r="A22" s="3">
        <v>6</v>
      </c>
      <c r="B22" s="4" t="s">
        <v>36</v>
      </c>
      <c r="C22" s="5" t="s">
        <v>31</v>
      </c>
    </row>
    <row r="23" spans="1:3" ht="15" customHeight="1" x14ac:dyDescent="0.2">
      <c r="A23" s="3">
        <v>7</v>
      </c>
      <c r="B23" s="4" t="s">
        <v>37</v>
      </c>
      <c r="C23" s="5" t="s">
        <v>31</v>
      </c>
    </row>
    <row r="24" spans="1:3" ht="15" customHeight="1" x14ac:dyDescent="0.2">
      <c r="A24" s="3">
        <v>8</v>
      </c>
      <c r="B24" s="4" t="s">
        <v>38</v>
      </c>
      <c r="C24" s="5" t="s">
        <v>31</v>
      </c>
    </row>
    <row r="25" spans="1:3" ht="15" customHeight="1" x14ac:dyDescent="0.2">
      <c r="A25" s="3">
        <v>9</v>
      </c>
      <c r="B25" s="4" t="s">
        <v>39</v>
      </c>
      <c r="C25" s="5" t="s">
        <v>31</v>
      </c>
    </row>
    <row r="26" spans="1:3" ht="15" customHeight="1" x14ac:dyDescent="0.2">
      <c r="A26" s="3">
        <v>10</v>
      </c>
      <c r="B26" s="4" t="s">
        <v>40</v>
      </c>
      <c r="C26" s="5" t="s">
        <v>31</v>
      </c>
    </row>
    <row r="27" spans="1:3" ht="15" customHeight="1" x14ac:dyDescent="0.2">
      <c r="A27" s="3">
        <v>11</v>
      </c>
      <c r="B27" s="4" t="s">
        <v>41</v>
      </c>
      <c r="C27" s="5" t="s">
        <v>31</v>
      </c>
    </row>
    <row r="28" spans="1:3" ht="15" customHeight="1" x14ac:dyDescent="0.2">
      <c r="A28" s="3">
        <v>12</v>
      </c>
      <c r="B28" s="4" t="s">
        <v>42</v>
      </c>
      <c r="C28" s="5" t="s">
        <v>31</v>
      </c>
    </row>
    <row r="29" spans="1:3" ht="15" customHeight="1" x14ac:dyDescent="0.2">
      <c r="A29" s="3">
        <v>13</v>
      </c>
      <c r="B29" s="4" t="s">
        <v>43</v>
      </c>
      <c r="C29" s="5" t="s">
        <v>31</v>
      </c>
    </row>
    <row r="30" spans="1:3" ht="15" customHeight="1" x14ac:dyDescent="0.2">
      <c r="A30" s="3">
        <v>14</v>
      </c>
      <c r="B30" s="4" t="s">
        <v>44</v>
      </c>
      <c r="C30" s="5" t="s">
        <v>31</v>
      </c>
    </row>
    <row r="31" spans="1:3" ht="15" customHeight="1" x14ac:dyDescent="0.2">
      <c r="A31" s="3">
        <v>15</v>
      </c>
      <c r="B31" s="4" t="s">
        <v>29</v>
      </c>
      <c r="C31" s="5" t="s">
        <v>31</v>
      </c>
    </row>
    <row r="32" spans="1:3" ht="15" customHeight="1" x14ac:dyDescent="0.2">
      <c r="A32" s="3">
        <v>16</v>
      </c>
      <c r="B32" s="4" t="s">
        <v>45</v>
      </c>
      <c r="C32" s="5" t="s">
        <v>31</v>
      </c>
    </row>
    <row r="33" spans="1:3" ht="15" customHeight="1" x14ac:dyDescent="0.2">
      <c r="A33" s="3">
        <v>17</v>
      </c>
      <c r="B33" s="4" t="s">
        <v>46</v>
      </c>
      <c r="C33" s="5" t="s">
        <v>31</v>
      </c>
    </row>
    <row r="34" spans="1:3" ht="15" customHeight="1" x14ac:dyDescent="0.2">
      <c r="A34" s="3">
        <v>18</v>
      </c>
      <c r="B34" s="4" t="s">
        <v>47</v>
      </c>
      <c r="C34" s="5" t="s">
        <v>31</v>
      </c>
    </row>
    <row r="35" spans="1:3" ht="15" customHeight="1" x14ac:dyDescent="0.2">
      <c r="A35" s="3">
        <v>19</v>
      </c>
      <c r="B35" s="4" t="s">
        <v>48</v>
      </c>
      <c r="C35" s="5" t="s">
        <v>31</v>
      </c>
    </row>
    <row r="36" spans="1:3" ht="15" customHeight="1" x14ac:dyDescent="0.2">
      <c r="A36" s="3">
        <v>20</v>
      </c>
      <c r="B36" s="4" t="s">
        <v>49</v>
      </c>
      <c r="C36" s="5" t="s">
        <v>31</v>
      </c>
    </row>
    <row r="37" spans="1:3" ht="15" customHeight="1" x14ac:dyDescent="0.2">
      <c r="A37" s="3">
        <v>21</v>
      </c>
      <c r="B37" s="4" t="s">
        <v>50</v>
      </c>
      <c r="C37" s="5" t="s">
        <v>31</v>
      </c>
    </row>
    <row r="38" spans="1:3" ht="15" customHeight="1" x14ac:dyDescent="0.2">
      <c r="A38" s="3">
        <v>22</v>
      </c>
      <c r="B38" s="4" t="s">
        <v>51</v>
      </c>
      <c r="C38" s="5" t="s">
        <v>31</v>
      </c>
    </row>
    <row r="39" spans="1:3" ht="15" customHeight="1" x14ac:dyDescent="0.2">
      <c r="A39" s="3">
        <v>23</v>
      </c>
      <c r="B39" s="4" t="s">
        <v>52</v>
      </c>
      <c r="C39" s="5" t="s">
        <v>31</v>
      </c>
    </row>
    <row r="40" spans="1:3" ht="15" customHeight="1" x14ac:dyDescent="0.2">
      <c r="A40" s="3">
        <v>24</v>
      </c>
      <c r="B40" s="4" t="s">
        <v>54</v>
      </c>
      <c r="C40" s="5" t="s">
        <v>31</v>
      </c>
    </row>
    <row r="41" spans="1:3" ht="15" customHeight="1" x14ac:dyDescent="0.2">
      <c r="A41" s="3">
        <v>25</v>
      </c>
      <c r="B41" s="4" t="s">
        <v>53</v>
      </c>
      <c r="C41" s="5" t="s">
        <v>31</v>
      </c>
    </row>
    <row r="42" spans="1:3" ht="15" customHeight="1" x14ac:dyDescent="0.2">
      <c r="A42" s="3">
        <v>26</v>
      </c>
      <c r="B42" s="4" t="s">
        <v>3</v>
      </c>
      <c r="C42" s="5">
        <v>3549</v>
      </c>
    </row>
    <row r="43" spans="1:3" ht="15" customHeight="1" x14ac:dyDescent="0.2">
      <c r="A43" s="3">
        <v>27</v>
      </c>
      <c r="B43" s="4" t="s">
        <v>30</v>
      </c>
      <c r="C43" s="5" t="s">
        <v>32</v>
      </c>
    </row>
    <row r="44" spans="1:3" ht="15" customHeight="1" x14ac:dyDescent="0.2">
      <c r="A44" s="3">
        <v>28</v>
      </c>
      <c r="B44" s="4" t="s">
        <v>33</v>
      </c>
      <c r="C44" s="5" t="s">
        <v>32</v>
      </c>
    </row>
  </sheetData>
  <phoneticPr fontId="6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zoomScale="150" zoomScaleNormal="140" workbookViewId="0">
      <selection sqref="A1:E12"/>
    </sheetView>
  </sheetViews>
  <sheetFormatPr baseColWidth="10" defaultColWidth="10.140625" defaultRowHeight="15" customHeight="1" x14ac:dyDescent="0.2"/>
  <cols>
    <col min="1" max="1" width="29" customWidth="1"/>
    <col min="2" max="2" width="17.28515625" customWidth="1"/>
    <col min="3" max="3" width="17" customWidth="1"/>
    <col min="4" max="4" width="11.7109375" customWidth="1"/>
    <col min="5" max="5" width="11.28515625" customWidth="1"/>
    <col min="6" max="26" width="10.7109375" customWidth="1"/>
  </cols>
  <sheetData>
    <row r="1" spans="1:5" ht="15" customHeight="1" x14ac:dyDescent="0.2">
      <c r="A1" s="6" t="s">
        <v>4</v>
      </c>
      <c r="B1" s="6">
        <v>100</v>
      </c>
    </row>
    <row r="2" spans="1:5" ht="15" customHeight="1" x14ac:dyDescent="0.2">
      <c r="A2" s="6" t="s">
        <v>5</v>
      </c>
      <c r="B2" s="6">
        <v>2</v>
      </c>
    </row>
    <row r="3" spans="1:5" ht="15" customHeight="1" x14ac:dyDescent="0.2">
      <c r="E3" s="7" t="s">
        <v>6</v>
      </c>
    </row>
    <row r="4" spans="1:5" ht="15" customHeight="1" x14ac:dyDescent="0.2">
      <c r="A4" s="7" t="s">
        <v>7</v>
      </c>
      <c r="B4" s="7" t="s">
        <v>8</v>
      </c>
      <c r="C4" s="7" t="s">
        <v>9</v>
      </c>
      <c r="D4" s="7" t="s">
        <v>10</v>
      </c>
      <c r="E4" s="6">
        <f>B2+1</f>
        <v>3</v>
      </c>
    </row>
    <row r="5" spans="1:5" ht="15" customHeight="1" x14ac:dyDescent="0.2">
      <c r="A5" s="8" t="s">
        <v>11</v>
      </c>
      <c r="B5" s="6"/>
      <c r="C5" s="6"/>
      <c r="D5" s="9">
        <f>D12-SUM(D6:D11)</f>
        <v>62</v>
      </c>
      <c r="E5" s="10">
        <f t="shared" ref="E5:E9" si="0">D5*$E$4</f>
        <v>186</v>
      </c>
    </row>
    <row r="6" spans="1:5" ht="15" customHeight="1" x14ac:dyDescent="0.2">
      <c r="A6" s="6" t="s">
        <v>12</v>
      </c>
      <c r="B6" s="6" t="s">
        <v>13</v>
      </c>
      <c r="C6" s="6" t="s">
        <v>14</v>
      </c>
      <c r="D6" s="9">
        <f>D12/(5/1)</f>
        <v>20</v>
      </c>
      <c r="E6" s="10">
        <f t="shared" si="0"/>
        <v>60</v>
      </c>
    </row>
    <row r="7" spans="1:5" ht="15" customHeight="1" x14ac:dyDescent="0.2">
      <c r="A7" s="6" t="s">
        <v>15</v>
      </c>
      <c r="B7" s="6" t="s">
        <v>16</v>
      </c>
      <c r="C7" s="6" t="s">
        <v>17</v>
      </c>
      <c r="D7" s="9">
        <f>D12/(2.5/0.2)</f>
        <v>8</v>
      </c>
      <c r="E7" s="10">
        <f t="shared" si="0"/>
        <v>24</v>
      </c>
    </row>
    <row r="8" spans="1:5" ht="15" customHeight="1" x14ac:dyDescent="0.2">
      <c r="A8" s="6" t="s">
        <v>18</v>
      </c>
      <c r="B8" s="6" t="s">
        <v>19</v>
      </c>
      <c r="C8" s="6" t="s">
        <v>20</v>
      </c>
      <c r="D8" s="9">
        <f>D12/(10/0.3)</f>
        <v>3</v>
      </c>
      <c r="E8" s="10">
        <f t="shared" si="0"/>
        <v>9</v>
      </c>
    </row>
    <row r="9" spans="1:5" ht="15" customHeight="1" x14ac:dyDescent="0.2">
      <c r="A9" s="6" t="s">
        <v>21</v>
      </c>
      <c r="B9" s="6" t="s">
        <v>19</v>
      </c>
      <c r="C9" s="6" t="s">
        <v>20</v>
      </c>
      <c r="D9" s="9">
        <f>D12/(10/0.3)</f>
        <v>3</v>
      </c>
      <c r="E9" s="10">
        <f t="shared" si="0"/>
        <v>9</v>
      </c>
    </row>
    <row r="10" spans="1:5" ht="15" customHeight="1" x14ac:dyDescent="0.2">
      <c r="A10" s="6" t="s">
        <v>22</v>
      </c>
      <c r="B10" s="6" t="s">
        <v>23</v>
      </c>
      <c r="C10" s="6" t="s">
        <v>24</v>
      </c>
      <c r="D10" s="9">
        <v>2</v>
      </c>
      <c r="E10" s="10"/>
    </row>
    <row r="11" spans="1:5" ht="15" customHeight="1" x14ac:dyDescent="0.2">
      <c r="A11" s="6" t="s">
        <v>25</v>
      </c>
      <c r="B11" s="6" t="s">
        <v>26</v>
      </c>
      <c r="C11" s="6" t="s">
        <v>27</v>
      </c>
      <c r="D11" s="9">
        <f>D12/(1.25/0.025)</f>
        <v>2</v>
      </c>
      <c r="E11" s="10">
        <f>D11*$E$4</f>
        <v>6</v>
      </c>
    </row>
    <row r="12" spans="1:5" ht="15" customHeight="1" x14ac:dyDescent="0.2">
      <c r="A12" s="11"/>
      <c r="B12" s="6"/>
      <c r="C12" s="6" t="s">
        <v>28</v>
      </c>
      <c r="D12" s="10">
        <f>B1</f>
        <v>100</v>
      </c>
      <c r="E12" s="10">
        <f>SUM(E5:E11)</f>
        <v>294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</vt:lpstr>
      <vt:lpstr>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Johanyx Rodriguez</cp:lastModifiedBy>
  <dcterms:created xsi:type="dcterms:W3CDTF">2018-10-04T16:03:59Z</dcterms:created>
  <dcterms:modified xsi:type="dcterms:W3CDTF">2024-07-11T14:54:40Z</dcterms:modified>
</cp:coreProperties>
</file>