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"/>
    </mc:Choice>
  </mc:AlternateContent>
  <xr:revisionPtr revIDLastSave="0" documentId="13_ncr:1_{BF79E02B-65A9-7248-A9A7-6B33E645C702}" xr6:coauthVersionLast="47" xr6:coauthVersionMax="47" xr10:uidLastSave="{00000000-0000-0000-0000-000000000000}"/>
  <bookViews>
    <workbookView xWindow="0" yWindow="500" windowWidth="28800" windowHeight="1604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19" i="1"/>
  <c r="J20" i="1"/>
  <c r="J21" i="1"/>
  <c r="J22" i="1"/>
  <c r="J19" i="1"/>
  <c r="I20" i="1"/>
  <c r="I21" i="1"/>
  <c r="I22" i="1"/>
  <c r="I19" i="1"/>
  <c r="H20" i="1"/>
  <c r="H21" i="1"/>
  <c r="H22" i="1"/>
  <c r="H19" i="1"/>
  <c r="I16" i="1"/>
  <c r="J16" i="1"/>
  <c r="K16" i="1"/>
  <c r="L16" i="1"/>
  <c r="H16" i="1"/>
  <c r="I15" i="1"/>
  <c r="J15" i="1"/>
  <c r="K15" i="1"/>
  <c r="L15" i="1"/>
  <c r="H15" i="1"/>
  <c r="I14" i="1"/>
  <c r="J14" i="1"/>
  <c r="K14" i="1"/>
  <c r="L14" i="1"/>
  <c r="H14" i="1"/>
  <c r="I13" i="1"/>
  <c r="J13" i="1"/>
  <c r="K13" i="1"/>
  <c r="L13" i="1"/>
  <c r="H13" i="1"/>
  <c r="G6" i="1" l="1"/>
  <c r="G8" i="1"/>
  <c r="D6" i="1"/>
  <c r="D7" i="1"/>
  <c r="G7" i="1" s="1"/>
  <c r="D8" i="1"/>
  <c r="D9" i="1"/>
  <c r="G9" i="1" s="1"/>
  <c r="D3" i="1"/>
  <c r="G3" i="1" s="1"/>
  <c r="D4" i="1"/>
  <c r="G4" i="1" s="1"/>
  <c r="D5" i="1"/>
  <c r="G5" i="1" s="1"/>
  <c r="D2" i="1" l="1"/>
  <c r="G2" i="1" s="1"/>
</calcChain>
</file>

<file path=xl/sharedStrings.xml><?xml version="1.0" encoding="utf-8"?>
<sst xmlns="http://schemas.openxmlformats.org/spreadsheetml/2006/main" count="64" uniqueCount="38">
  <si>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</si>
  <si>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</si>
  <si>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</si>
  <si>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</si>
  <si>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</si>
  <si>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</si>
  <si>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</si>
  <si>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</si>
  <si>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Doubling time (2 hours)</t>
  </si>
  <si>
    <t>Doubling  OD</t>
  </si>
  <si>
    <t>12:15pm</t>
  </si>
  <si>
    <t>MC-1.1</t>
  </si>
  <si>
    <t>MC-1.2</t>
  </si>
  <si>
    <t>MC-2.1</t>
  </si>
  <si>
    <t>MC-2.2</t>
  </si>
  <si>
    <t>LVS-pf</t>
  </si>
  <si>
    <t>LVS-pf-△RPSU2</t>
  </si>
  <si>
    <t>MC-3.1</t>
  </si>
  <si>
    <t>MC-3.2</t>
  </si>
  <si>
    <t>MC-4.1</t>
  </si>
  <si>
    <t>MC-4.2</t>
  </si>
  <si>
    <t>LVS-∆RPSu2-vsvg</t>
  </si>
  <si>
    <t>FLAG</t>
  </si>
  <si>
    <t>OD After Resuspension (11:46)</t>
  </si>
  <si>
    <t>OD at 2 hours (1:46)</t>
  </si>
  <si>
    <t>OD at 4 hrs (3:46)</t>
  </si>
  <si>
    <t xml:space="preserve">OD at 6 hrs (5:46) </t>
  </si>
  <si>
    <t xml:space="preserve">OD at 24 hrs </t>
  </si>
  <si>
    <t>T0</t>
  </si>
  <si>
    <t>T2</t>
  </si>
  <si>
    <t>T4</t>
  </si>
  <si>
    <t>T6</t>
  </si>
  <si>
    <t>T24</t>
  </si>
  <si>
    <t>∆T2</t>
  </si>
  <si>
    <t>∆T4</t>
  </si>
  <si>
    <t>∆T6</t>
  </si>
  <si>
    <t>∆T24</t>
  </si>
  <si>
    <t>doubling time in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</si>
</sst>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22222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2" fillId="0" borderId="0" xfId="0" applyFont="1"/>
    <xf numFmtId="164" fontId="0" fillId="2" borderId="0" xfId="0" applyNumberFormat="1" applyFill="1"/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11/21/23</a:t>
            </a:r>
            <a:r>
              <a:rPr lang="en-US" baseline="0"/>
              <a:t> Growth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Sheet1!$G$13</c:f>
              <c:strCache>
                <c:ptCount val="1"/>
                <c:pt idx="0">
                  <c:v>LVS-pf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Sheet1!$H$12:$L$12</c:f>
              <c:strCache>
                <c:ptCount val="5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  <c:pt idx="4">
                  <c:v>T24</c:v>
                </c:pt>
              </c:strCache>
            </c:strRef>
          </c:cat>
          <c:val>
            <c:numRef>
              <c:f>Sheet1!$H$13:$L$13</c:f>
              <c:numCache>
                <c:formatCode>0.000</c:formatCode>
                <c:ptCount val="5"/>
                <c:pt idx="0">
                  <c:v>6.4000000000000001E-2</c:v>
                </c:pt>
                <c:pt idx="1">
                  <c:v>0.14650000000000002</c:v>
                </c:pt>
                <c:pt idx="2">
                  <c:v>0.28300000000000003</c:v>
                </c:pt>
                <c:pt idx="3">
                  <c:v>0.44350000000000001</c:v>
                </c:pt>
                <c:pt idx="4">
                  <c:v>0.47499999999999998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E-2945-8711-9CCC639C0914}"/>
            </c:ext>
          </c:extLst>
        </c:ser>
        <c:ser>
          <c:idx val="1"/>
          <c:order val="1"/>
          <c:tx>
            <c:strRef>
              <c:f>Sheet1!$G$14</c:f>
              <c:strCache>
                <c:ptCount val="1"/>
                <c:pt idx="0">
                  <c:v>LVS-pf-△RPSU2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Sheet1!$H$12:$L$12</c:f>
              <c:strCache>
                <c:ptCount val="5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  <c:pt idx="4">
                  <c:v>T24</c:v>
                </c:pt>
              </c:strCache>
            </c:strRef>
          </c:cat>
          <c:val>
            <c:numRef>
              <c:f>Sheet1!$H$14:$L$14</c:f>
              <c:numCache>
                <c:formatCode>0.000</c:formatCode>
                <c:ptCount val="5"/>
                <c:pt idx="0">
                  <c:v>0.10450000000000001</c:v>
                </c:pt>
                <c:pt idx="1">
                  <c:v>0.1825</c:v>
                </c:pt>
                <c:pt idx="2">
                  <c:v>0.29749999999999999</c:v>
                </c:pt>
                <c:pt idx="3">
                  <c:v>0.41700000000000004</c:v>
                </c:pt>
                <c:pt idx="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E-2945-8711-9CCC639C0914}"/>
            </c:ext>
          </c:extLst>
        </c:ser>
        <c:ser>
          <c:idx val="2"/>
          <c:order val="2"/>
          <c:tx>
            <c:strRef>
              <c:f>Sheet1!$G$15</c:f>
              <c:strCache>
                <c:ptCount val="1"/>
                <c:pt idx="0">
                  <c:v>LVS-∆RPSu2-vsvg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Sheet1!$H$12:$L$12</c:f>
              <c:strCache>
                <c:ptCount val="5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  <c:pt idx="4">
                  <c:v>T24</c:v>
                </c:pt>
              </c:strCache>
            </c:strRef>
          </c:cat>
          <c:val>
            <c:numRef>
              <c:f>Sheet1!$H$15:$L$15</c:f>
              <c:numCache>
                <c:formatCode>0.000</c:formatCode>
                <c:ptCount val="5"/>
                <c:pt idx="0">
                  <c:v>8.3000000000000004E-2</c:v>
                </c:pt>
                <c:pt idx="1">
                  <c:v>0.16399999999999998</c:v>
                </c:pt>
                <c:pt idx="2">
                  <c:v>0.27949999999999997</c:v>
                </c:pt>
                <c:pt idx="3">
                  <c:v>0.41849999999999998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E-2945-8711-9CCC639C0914}"/>
            </c:ext>
          </c:extLst>
        </c:ser>
        <c:ser>
          <c:idx val="3"/>
          <c:order val="3"/>
          <c:tx>
            <c:strRef>
              <c:f>Sheet1!$G$16</c:f>
              <c:strCache>
                <c:ptCount val="1"/>
                <c:pt idx="0">
                  <c:v>FLAG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Sheet1!$H$12:$L$12</c:f>
              <c:strCache>
                <c:ptCount val="5"/>
                <c:pt idx="0">
                  <c:v>T0</c:v>
                </c:pt>
                <c:pt idx="1">
                  <c:v>T2</c:v>
                </c:pt>
                <c:pt idx="2">
                  <c:v>T4</c:v>
                </c:pt>
                <c:pt idx="3">
                  <c:v>T6</c:v>
                </c:pt>
                <c:pt idx="4">
                  <c:v>T24</c:v>
                </c:pt>
              </c:strCache>
            </c:strRef>
          </c:cat>
          <c:val>
            <c:numRef>
              <c:f>Sheet1!$H$16:$L$16</c:f>
              <c:numCache>
                <c:formatCode>0.000</c:formatCode>
                <c:ptCount val="5"/>
                <c:pt idx="0">
                  <c:v>8.6999999999999994E-2</c:v>
                </c:pt>
                <c:pt idx="1">
                  <c:v>0.158</c:v>
                </c:pt>
                <c:pt idx="2">
                  <c:v>0.247</c:v>
                </c:pt>
                <c:pt idx="3">
                  <c:v>0.36549999999999999</c:v>
                </c:pt>
                <c:pt idx="4">
                  <c:v>1.6150000000000002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FE-2945-8711-9CCC639C0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003775"/>
        <c:axId val="1512882095"/>
      </c:lineChart>
      <c:catAx>
        <c:axId val="1093003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882095"/>
        <c:crosses val="autoZero"/>
        <c:auto val="1"/>
        <c:lblAlgn val="ctr"/>
        <c:lblOffset val="100"/>
        <c:noMultiLvlLbl val="0"/>
      </c:catAx>
      <c:valAx>
        <c:axId val="151288209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03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  <xdr:twoCellAnchor>
    <xdr:from>
      <xdr:col>13</xdr:col>
      <xdr:colOff>171450</xdr:colOff>
      <xdr:row>4</xdr:row>
      <xdr:rowOff>19050</xdr:rowOff>
    </xdr:from>
    <xdr:to>
      <xdr:col>22</xdr:col>
      <xdr:colOff>727099</xdr:colOff>
      <xdr:row>24</xdr:row>
      <xdr:rowOff>106641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11E23E-8112-072A-0265-935442EA4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M29"/>
  <sheetViews>
    <sheetView tabSelected="1" zoomScale="131" zoomScaleNormal="100" workbookViewId="0">
      <selection activeCell="M19" sqref="M19"/>
    </sheetView>
  </sheetViews>
  <sheetFormatPr baseColWidth="10" defaultRowHeight="16" x14ac:dyDescent="0.2"/>
  <cols>
    <col min="7" max="8" width="13" customWidth="1"/>
    <col min="12" max="12" width="12.1640625" customWidth="1"/>
  </cols>
  <sheetData>
    <row r="1" spans="1:13" ht="53" customHeight="1" x14ac:dyDescent="0.2">
      <c r="A1" t="s">
        <v>0</v>
      </c>
      <c r="B1" s="4" t="s">
        <v>4</v>
      </c>
      <c r="C1" s="4" t="s">
        <v>1</v>
      </c>
      <c r="D1" s="4" t="s">
        <v>5</v>
      </c>
      <c r="E1" s="4" t="s">
        <v>3</v>
      </c>
      <c r="F1" s="4" t="s">
        <v>2</v>
      </c>
      <c r="G1" s="3" t="s">
        <v>6</v>
      </c>
      <c r="H1" s="3" t="s">
        <v>23</v>
      </c>
      <c r="I1" s="4" t="s">
        <v>24</v>
      </c>
      <c r="J1" s="4" t="s">
        <v>25</v>
      </c>
      <c r="K1" s="4" t="s">
        <v>26</v>
      </c>
      <c r="L1" s="4" t="s">
        <v>27</v>
      </c>
    </row>
    <row r="2" spans="1:13" x14ac:dyDescent="0.2">
      <c r="A2" t="s">
        <v>11</v>
      </c>
      <c r="B2">
        <v>7.6999999999999999E-2</v>
      </c>
      <c r="C2">
        <v>10</v>
      </c>
      <c r="D2">
        <f>B2*C2</f>
        <v>0.77</v>
      </c>
      <c r="E2">
        <v>9</v>
      </c>
      <c r="F2">
        <v>0.08</v>
      </c>
      <c r="G2" s="1">
        <f>(F2*E2)/D2*1000</f>
        <v>935.06493506493507</v>
      </c>
      <c r="H2" s="7">
        <v>5.7000000000000002E-2</v>
      </c>
      <c r="I2" s="7">
        <v>0.13900000000000001</v>
      </c>
      <c r="J2">
        <v>0.253</v>
      </c>
      <c r="K2">
        <v>0.39800000000000002</v>
      </c>
      <c r="L2" s="7">
        <v>0.49</v>
      </c>
    </row>
    <row r="3" spans="1:13" x14ac:dyDescent="0.2">
      <c r="A3" t="s">
        <v>12</v>
      </c>
      <c r="B3">
        <v>7.6999999999999999E-2</v>
      </c>
      <c r="C3">
        <v>10</v>
      </c>
      <c r="D3">
        <f t="shared" ref="D3:D9" si="0">B3*C3</f>
        <v>0.77</v>
      </c>
      <c r="E3">
        <v>9</v>
      </c>
      <c r="F3">
        <v>0.08</v>
      </c>
      <c r="G3" s="1">
        <f t="shared" ref="G3:G5" si="1">(F3*E3)/D3*1000</f>
        <v>935.06493506493507</v>
      </c>
      <c r="H3" s="7">
        <v>7.0999999999999994E-2</v>
      </c>
      <c r="I3" s="7">
        <v>0.154</v>
      </c>
      <c r="J3">
        <v>0.313</v>
      </c>
      <c r="K3">
        <v>0.48899999999999999</v>
      </c>
      <c r="L3" s="7">
        <v>0.46</v>
      </c>
    </row>
    <row r="4" spans="1:13" x14ac:dyDescent="0.2">
      <c r="A4" t="s">
        <v>13</v>
      </c>
      <c r="B4">
        <v>0.17899999999999999</v>
      </c>
      <c r="C4">
        <v>10</v>
      </c>
      <c r="D4">
        <f t="shared" si="0"/>
        <v>1.79</v>
      </c>
      <c r="E4">
        <v>9</v>
      </c>
      <c r="F4">
        <v>0.08</v>
      </c>
      <c r="G4" s="1">
        <f t="shared" si="1"/>
        <v>402.23463687150837</v>
      </c>
      <c r="H4" s="7">
        <v>0.112</v>
      </c>
      <c r="I4" s="7">
        <v>0.20599999999999999</v>
      </c>
      <c r="J4" s="7">
        <v>0.33</v>
      </c>
      <c r="K4" s="7">
        <v>0.45800000000000002</v>
      </c>
      <c r="L4" s="7">
        <v>0.95</v>
      </c>
    </row>
    <row r="5" spans="1:13" x14ac:dyDescent="0.2">
      <c r="A5" t="s">
        <v>14</v>
      </c>
      <c r="B5">
        <v>0.17899999999999999</v>
      </c>
      <c r="C5">
        <v>10</v>
      </c>
      <c r="D5">
        <f t="shared" si="0"/>
        <v>1.79</v>
      </c>
      <c r="E5">
        <v>9</v>
      </c>
      <c r="F5">
        <v>0.08</v>
      </c>
      <c r="G5" s="1">
        <f t="shared" si="1"/>
        <v>402.23463687150837</v>
      </c>
      <c r="H5" s="7">
        <v>9.7000000000000003E-2</v>
      </c>
      <c r="I5" s="7">
        <v>0.159</v>
      </c>
      <c r="J5">
        <v>0.26500000000000001</v>
      </c>
      <c r="K5">
        <v>0.376</v>
      </c>
      <c r="L5" s="7">
        <v>0.93</v>
      </c>
    </row>
    <row r="6" spans="1:13" x14ac:dyDescent="0.2">
      <c r="A6" t="s">
        <v>17</v>
      </c>
      <c r="B6">
        <v>0.09</v>
      </c>
      <c r="C6">
        <v>10</v>
      </c>
      <c r="D6">
        <f t="shared" si="0"/>
        <v>0.89999999999999991</v>
      </c>
      <c r="E6">
        <v>9</v>
      </c>
      <c r="F6">
        <v>0.08</v>
      </c>
      <c r="G6" s="1">
        <f t="shared" ref="G6:G9" si="2">(F6*E6)/D6*1000</f>
        <v>800</v>
      </c>
      <c r="H6" s="7">
        <v>8.1000000000000003E-2</v>
      </c>
      <c r="I6" s="7">
        <v>0.156</v>
      </c>
      <c r="J6">
        <v>0.26400000000000001</v>
      </c>
      <c r="K6">
        <v>0.40500000000000003</v>
      </c>
      <c r="L6" s="7">
        <v>0.87</v>
      </c>
    </row>
    <row r="7" spans="1:13" x14ac:dyDescent="0.2">
      <c r="A7" t="s">
        <v>18</v>
      </c>
      <c r="B7">
        <v>0.09</v>
      </c>
      <c r="C7">
        <v>10</v>
      </c>
      <c r="D7">
        <f t="shared" si="0"/>
        <v>0.89999999999999991</v>
      </c>
      <c r="E7">
        <v>9</v>
      </c>
      <c r="F7">
        <v>0.08</v>
      </c>
      <c r="G7" s="1">
        <f t="shared" si="2"/>
        <v>800</v>
      </c>
      <c r="H7" s="7">
        <v>8.5000000000000006E-2</v>
      </c>
      <c r="I7" s="7">
        <v>0.17199999999999999</v>
      </c>
      <c r="J7">
        <v>0.29499999999999998</v>
      </c>
      <c r="K7">
        <v>0.432</v>
      </c>
      <c r="L7" s="7">
        <v>0.93</v>
      </c>
    </row>
    <row r="8" spans="1:13" x14ac:dyDescent="0.2">
      <c r="A8" t="s">
        <v>19</v>
      </c>
      <c r="B8">
        <v>0.498</v>
      </c>
      <c r="C8">
        <v>10</v>
      </c>
      <c r="D8">
        <f t="shared" si="0"/>
        <v>4.9800000000000004</v>
      </c>
      <c r="E8">
        <v>9</v>
      </c>
      <c r="F8">
        <v>0.08</v>
      </c>
      <c r="G8" s="1">
        <f t="shared" si="2"/>
        <v>144.57831325301206</v>
      </c>
      <c r="H8" s="7">
        <v>8.6999999999999994E-2</v>
      </c>
      <c r="I8" s="7">
        <v>0.158</v>
      </c>
      <c r="J8">
        <v>0.248</v>
      </c>
      <c r="K8">
        <v>0.372</v>
      </c>
      <c r="L8" s="7">
        <v>1.61</v>
      </c>
    </row>
    <row r="9" spans="1:13" x14ac:dyDescent="0.2">
      <c r="A9" t="s">
        <v>20</v>
      </c>
      <c r="B9">
        <v>0.498</v>
      </c>
      <c r="C9">
        <v>10</v>
      </c>
      <c r="D9">
        <f t="shared" si="0"/>
        <v>4.9800000000000004</v>
      </c>
      <c r="E9">
        <v>9</v>
      </c>
      <c r="F9">
        <v>0.08</v>
      </c>
      <c r="G9" s="1">
        <f t="shared" si="2"/>
        <v>144.57831325301206</v>
      </c>
      <c r="H9" s="7">
        <v>8.6999999999999994E-2</v>
      </c>
      <c r="I9" s="7">
        <v>0.158</v>
      </c>
      <c r="J9">
        <v>0.246</v>
      </c>
      <c r="K9">
        <v>0.35899999999999999</v>
      </c>
      <c r="L9" s="7">
        <v>1.62</v>
      </c>
    </row>
    <row r="10" spans="1:13" x14ac:dyDescent="0.2">
      <c r="M10" s="9"/>
    </row>
    <row r="11" spans="1:13" x14ac:dyDescent="0.2">
      <c r="M11" s="9"/>
    </row>
    <row r="12" spans="1:13" x14ac:dyDescent="0.2">
      <c r="H12" t="s">
        <v>28</v>
      </c>
      <c r="I12" t="s">
        <v>29</v>
      </c>
      <c r="J12" t="s">
        <v>30</v>
      </c>
      <c r="K12" t="s">
        <v>31</v>
      </c>
      <c r="L12" t="s">
        <v>32</v>
      </c>
      <c r="M12" s="9"/>
    </row>
    <row r="13" spans="1:13" x14ac:dyDescent="0.2">
      <c r="G13" t="s">
        <v>15</v>
      </c>
      <c r="H13" s="7">
        <f>AVERAGE(H2:H3)</f>
        <v>6.4000000000000001E-2</v>
      </c>
      <c r="I13" s="7">
        <f>AVERAGE(I2:I3)</f>
        <v>0.14650000000000002</v>
      </c>
      <c r="J13" s="7">
        <f>AVERAGE(J2:J3)</f>
        <v>0.28300000000000003</v>
      </c>
      <c r="K13" s="7">
        <f>AVERAGE(K2:K3)</f>
        <v>0.44350000000000001</v>
      </c>
      <c r="L13" s="7">
        <f>AVERAGE(L2:L3)</f>
        <v>0.47499999999999998</v>
      </c>
      <c r="M13" s="9"/>
    </row>
    <row r="14" spans="1:13" ht="34" x14ac:dyDescent="0.2">
      <c r="G14" s="6" t="s">
        <v>16</v>
      </c>
      <c r="H14" s="7">
        <f>AVERAGE(H4:H5)</f>
        <v>0.10450000000000001</v>
      </c>
      <c r="I14" s="7">
        <f>AVERAGE(I4:I5)</f>
        <v>0.1825</v>
      </c>
      <c r="J14" s="7">
        <f>AVERAGE(J4:J5)</f>
        <v>0.29749999999999999</v>
      </c>
      <c r="K14" s="7">
        <f>AVERAGE(K4:K5)</f>
        <v>0.41700000000000004</v>
      </c>
      <c r="L14" s="7">
        <f>AVERAGE(L4:L5)</f>
        <v>0.94</v>
      </c>
      <c r="M14" s="9"/>
    </row>
    <row r="15" spans="1:13" ht="34" x14ac:dyDescent="0.2">
      <c r="G15" s="8" t="s">
        <v>21</v>
      </c>
      <c r="H15" s="7">
        <f>AVERAGE(H6:H7)</f>
        <v>8.3000000000000004E-2</v>
      </c>
      <c r="I15" s="7">
        <f>AVERAGE(I6:I7)</f>
        <v>0.16399999999999998</v>
      </c>
      <c r="J15" s="7">
        <f>AVERAGE(J6:J7)</f>
        <v>0.27949999999999997</v>
      </c>
      <c r="K15" s="7">
        <f>AVERAGE(K6:K7)</f>
        <v>0.41849999999999998</v>
      </c>
      <c r="L15" s="7">
        <f>AVERAGE(L6:L7)</f>
        <v>0.9</v>
      </c>
      <c r="M15" s="9"/>
    </row>
    <row r="16" spans="1:13" x14ac:dyDescent="0.2">
      <c r="G16" s="2" t="s">
        <v>22</v>
      </c>
      <c r="H16" s="7">
        <f>AVERAGE(H8:H9)</f>
        <v>8.6999999999999994E-2</v>
      </c>
      <c r="I16" s="7">
        <f>AVERAGE(I8:I9)</f>
        <v>0.158</v>
      </c>
      <c r="J16" s="7">
        <f>AVERAGE(J8:J9)</f>
        <v>0.247</v>
      </c>
      <c r="K16" s="7">
        <f>AVERAGE(K8:K9)</f>
        <v>0.36549999999999999</v>
      </c>
      <c r="L16" s="7">
        <f>AVERAGE(L8:L9)</f>
        <v>1.6150000000000002</v>
      </c>
      <c r="M16" s="9"/>
    </row>
    <row r="17" spans="1:13" x14ac:dyDescent="0.2">
      <c r="M17" s="9"/>
    </row>
    <row r="18" spans="1:13" x14ac:dyDescent="0.2">
      <c r="H18" t="s">
        <v>33</v>
      </c>
      <c r="I18" t="s">
        <v>34</v>
      </c>
      <c r="J18" t="s">
        <v>35</v>
      </c>
      <c r="K18" t="s">
        <v>36</v>
      </c>
    </row>
    <row r="19" spans="1:13" x14ac:dyDescent="0.2">
      <c r="H19" s="7">
        <f>I13-H13</f>
        <v>8.2500000000000018E-2</v>
      </c>
      <c r="I19" s="7">
        <f>J13-I13</f>
        <v>0.13650000000000001</v>
      </c>
      <c r="J19" s="10">
        <f>K13-J13</f>
        <v>0.16049999999999998</v>
      </c>
      <c r="K19" s="7">
        <f>L13-K13</f>
        <v>3.1499999999999972E-2</v>
      </c>
    </row>
    <row r="20" spans="1:13" x14ac:dyDescent="0.2">
      <c r="H20" s="7">
        <f t="shared" ref="H20:K22" si="3">I14-H14</f>
        <v>7.7999999999999986E-2</v>
      </c>
      <c r="I20" s="7">
        <f t="shared" si="3"/>
        <v>0.11499999999999999</v>
      </c>
      <c r="J20" s="7">
        <f t="shared" si="3"/>
        <v>0.11950000000000005</v>
      </c>
      <c r="K20" s="10">
        <f t="shared" si="3"/>
        <v>0.52299999999999991</v>
      </c>
    </row>
    <row r="21" spans="1:13" x14ac:dyDescent="0.2">
      <c r="A21" s="2" t="s">
        <v>0</v>
      </c>
      <c r="B21" s="2" t="s">
        <v>7</v>
      </c>
      <c r="H21" s="7">
        <f t="shared" si="3"/>
        <v>8.0999999999999975E-2</v>
      </c>
      <c r="I21" s="7">
        <f t="shared" si="3"/>
        <v>0.11549999999999999</v>
      </c>
      <c r="J21" s="7">
        <f t="shared" si="3"/>
        <v>0.13900000000000001</v>
      </c>
      <c r="K21" s="10">
        <f t="shared" si="3"/>
        <v>0.48150000000000004</v>
      </c>
    </row>
    <row r="22" spans="1:13" x14ac:dyDescent="0.2">
      <c r="A22" s="5" t="s">
        <v>11</v>
      </c>
      <c r="B22" s="5" t="s">
        <v>15</v>
      </c>
      <c r="H22" s="7">
        <f t="shared" si="3"/>
        <v>7.1000000000000008E-2</v>
      </c>
      <c r="I22" s="7">
        <f t="shared" si="3"/>
        <v>8.8999999999999996E-2</v>
      </c>
      <c r="J22" s="7">
        <f t="shared" si="3"/>
        <v>0.11849999999999999</v>
      </c>
      <c r="K22" s="10">
        <f t="shared" si="3"/>
        <v>1.2495000000000003</v>
      </c>
    </row>
    <row r="23" spans="1:13" x14ac:dyDescent="0.2">
      <c r="A23" s="5" t="s">
        <v>12</v>
      </c>
      <c r="B23" s="5" t="s">
        <v>15</v>
      </c>
    </row>
    <row r="24" spans="1:13" ht="34" x14ac:dyDescent="0.2">
      <c r="A24" s="5" t="s">
        <v>13</v>
      </c>
      <c r="B24" s="6" t="s">
        <v>16</v>
      </c>
    </row>
    <row r="25" spans="1:13" ht="34" x14ac:dyDescent="0.2">
      <c r="A25" s="5" t="s">
        <v>14</v>
      </c>
      <c r="B25" s="6" t="s">
        <v>16</v>
      </c>
      <c r="H25" s="11" t="s">
        <v>37</v>
      </c>
      <c r="I25" s="11"/>
    </row>
    <row r="26" spans="1:13" ht="51" x14ac:dyDescent="0.2">
      <c r="A26" s="5" t="s">
        <v>17</v>
      </c>
      <c r="B26" s="8" t="s">
        <v>21</v>
      </c>
      <c r="H26" s="5" t="s">
        <v>15</v>
      </c>
      <c r="I26" s="5">
        <v>80.7</v>
      </c>
    </row>
    <row r="27" spans="1:13" ht="51" x14ac:dyDescent="0.2">
      <c r="A27" s="5" t="s">
        <v>18</v>
      </c>
      <c r="B27" s="8" t="s">
        <v>21</v>
      </c>
      <c r="H27" s="6" t="s">
        <v>16</v>
      </c>
      <c r="I27" s="5">
        <v>927</v>
      </c>
    </row>
    <row r="28" spans="1:13" ht="34" x14ac:dyDescent="0.2">
      <c r="A28" s="5" t="s">
        <v>19</v>
      </c>
      <c r="B28" s="2" t="s">
        <v>22</v>
      </c>
      <c r="H28" s="6" t="s">
        <v>21</v>
      </c>
      <c r="I28" s="5">
        <v>986.5</v>
      </c>
    </row>
    <row r="29" spans="1:13" x14ac:dyDescent="0.2">
      <c r="A29" s="5" t="s">
        <v>20</v>
      </c>
      <c r="B29" s="2" t="s">
        <v>22</v>
      </c>
      <c r="H29" s="5" t="s">
        <v>22</v>
      </c>
      <c r="I29" s="5">
        <v>507.5</v>
      </c>
    </row>
  </sheetData>
  <mergeCells count="1">
    <mergeCell ref="H25:I25"/>
  </mergeCells>
  <phoneticPr fontId="1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4" t="s">
        <v>8</v>
      </c>
      <c r="B1" s="4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2020-12-14T18:45:40Z</dcterms:created>
  <dcterms:modified xsi:type="dcterms:W3CDTF">2023-11-30T22:16:26Z</dcterms:modified>
</cp:coreProperties>
</file>