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5DB6E8C8-4CD8-7B40-B917-C014AD4F3688}" xr6:coauthVersionLast="47" xr6:coauthVersionMax="47" xr10:uidLastSave="{00000000-0000-0000-0000-000000000000}"/>
  <bookViews>
    <workbookView xWindow="0" yWindow="500" windowWidth="28800" windowHeight="1610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U13" i="1"/>
  <c r="V13" i="1"/>
  <c r="S13" i="1"/>
  <c r="T12" i="1"/>
  <c r="U12" i="1"/>
  <c r="V12" i="1"/>
  <c r="S12" i="1"/>
  <c r="J8" i="1"/>
  <c r="I8" i="1"/>
  <c r="H8" i="1"/>
  <c r="K8" i="1"/>
  <c r="L8" i="1"/>
  <c r="I7" i="1"/>
  <c r="J7" i="1"/>
  <c r="K7" i="1"/>
  <c r="L7" i="1"/>
  <c r="H7" i="1"/>
  <c r="D3" i="1" l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<sst xmlns="http://schemas.openxmlformats.org/spreadsheetml/2006/main" count="43" uniqueCount="27">
  <si>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</si>
  <si>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</si>
  <si>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</si>
  <si>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</si>
  <si>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</si>
  <si>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</si>
  <si>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</si>
  <si>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</si>
  <si>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</si>
  <si>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</si>
  <si>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</si>
  <si>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</si>
  <si>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</si>
  <si>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</si>
  <si>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</si>
  <si>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OD After Resuspension (11:34)</t>
  </si>
  <si>
    <t>OD at 2 hours</t>
  </si>
  <si>
    <t>OD at 4 hrs</t>
  </si>
  <si>
    <t>LVS-pf</t>
  </si>
  <si>
    <t>LVS-pf-△RPSU2</t>
  </si>
  <si>
    <t>OD at 6 hrs</t>
  </si>
  <si>
    <t>OD at 24 hrs</t>
  </si>
  <si>
    <t>∆2</t>
  </si>
  <si>
    <t>∆4</t>
  </si>
  <si>
    <t>∆6</t>
  </si>
  <si>
    <t>∆24</t>
  </si>
  <si>
    <t>Doubling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</si>
</sst>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11-16-23</a:t>
            </a:r>
            <a:r>
              <a:rPr lang="en-US" baseline="0"/>
              <a:t> 24h Growth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Sheet1!$R$8</c:f>
              <c:strCache>
                <c:ptCount val="1"/>
                <c:pt idx="0">
                  <c:v>LVS-pf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Sheet1!$S$7:$W$7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cat>
          <c:val>
            <c:numRef>
              <c:f>Sheet1!$S$8:$W$8</c:f>
              <c:numCache>
                <c:formatCode>General</c:formatCode>
                <c:ptCount val="5"/>
                <c:pt idx="0">
                  <c:v>9.5000000000000001E-2</c:v>
                </c:pt>
                <c:pt idx="1">
                  <c:v>0.1835</c:v>
                </c:pt>
                <c:pt idx="2">
                  <c:v>0.31</c:v>
                </c:pt>
                <c:pt idx="3">
                  <c:v>0.47599999999999998</c:v>
                </c:pt>
                <c:pt idx="4">
                  <c:v>1.536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1-DC4B-8E58-FC1E3006F36B}"/>
            </c:ext>
          </c:extLst>
        </c:ser>
        <c:ser>
          <c:idx val="1"/>
          <c:order val="1"/>
          <c:tx>
            <c:strRef>
              <c:f>Sheet1!$R$9</c:f>
              <c:strCache>
                <c:ptCount val="1"/>
                <c:pt idx="0">
                  <c:v>LVS-pf-△RPSU2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Sheet1!$S$7:$W$7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cat>
          <c:val>
            <c:numRef>
              <c:f>Sheet1!$S$9:$W$9</c:f>
              <c:numCache>
                <c:formatCode>General</c:formatCode>
                <c:ptCount val="5"/>
                <c:pt idx="0">
                  <c:v>0.10200000000000001</c:v>
                </c:pt>
                <c:pt idx="1">
                  <c:v>0.13900000000000001</c:v>
                </c:pt>
                <c:pt idx="2">
                  <c:v>0.20250000000000001</c:v>
                </c:pt>
                <c:pt idx="3">
                  <c:v>0.316</c:v>
                </c:pt>
                <c:pt idx="4">
                  <c:v>0.71599999999999997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1-DC4B-8E58-FC1E3006F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807135"/>
        <c:axId val="1464280191"/>
      </c:lineChart>
      <c:catAx>
        <c:axId val="146780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280191"/>
        <c:crosses val="autoZero"/>
        <c:auto val="0"/>
        <c:lblAlgn val="ctr"/>
        <c:lblOffset val="100"/>
        <c:noMultiLvlLbl val="0"/>
      </c:catAx>
      <c:valAx>
        <c:axId val="1464280191"/>
        <c:scaling>
          <c:logBase val="10"/>
          <c:orientation val="minMax"/>
          <c:min val="0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0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  <xdr:twoCellAnchor>
    <xdr:from>
      <xdr:col>23</xdr:col>
      <xdr:colOff>425450</xdr:colOff>
      <xdr:row>3</xdr:row>
      <xdr:rowOff>101600</xdr:rowOff>
    </xdr:from>
    <xdr:to>
      <xdr:col>32</xdr:col>
      <xdr:colOff>177800</xdr:colOff>
      <xdr:row>23</xdr:row>
      <xdr:rowOff>317500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722109-FED5-AB24-3452-4F99B18FC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W26"/>
  <sheetViews>
    <sheetView tabSelected="1" zoomScaleNormal="100" workbookViewId="0">
      <selection activeCell="G14" sqref="G14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23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15</v>
      </c>
      <c r="I1" s="4" t="s">
        <v>16</v>
      </c>
      <c r="J1" s="4" t="s">
        <v>17</v>
      </c>
      <c r="K1" s="4" t="s">
        <v>20</v>
      </c>
      <c r="L1" s="4" t="s">
        <v>21</v>
      </c>
    </row>
    <row r="2" spans="1:23" x14ac:dyDescent="0.2">
      <c r="A2" t="s">
        <v>11</v>
      </c>
      <c r="B2">
        <v>0.50600000000000001</v>
      </c>
      <c r="C2">
        <v>20</v>
      </c>
      <c r="D2">
        <f>B2*C2</f>
        <v>10.120000000000001</v>
      </c>
      <c r="E2">
        <v>9</v>
      </c>
      <c r="F2">
        <v>0.08</v>
      </c>
      <c r="G2" s="1">
        <f>(F2*E2)/D2*1000</f>
        <v>71.146245059288532</v>
      </c>
      <c r="H2" s="7">
        <v>9.1999999999999998E-2</v>
      </c>
      <c r="I2" s="7">
        <v>0.17699999999999999</v>
      </c>
      <c r="J2">
        <v>0.29699999999999999</v>
      </c>
      <c r="K2">
        <v>0.46700000000000003</v>
      </c>
      <c r="L2">
        <v>1.472</v>
      </c>
    </row>
    <row r="3" spans="1:23" x14ac:dyDescent="0.2">
      <c r="A3" t="s">
        <v>12</v>
      </c>
      <c r="B3">
        <v>0.50600000000000001</v>
      </c>
      <c r="C3">
        <v>20</v>
      </c>
      <c r="D3">
        <f t="shared" ref="D3:D5" si="0">B3*C3</f>
        <v>10.120000000000001</v>
      </c>
      <c r="E3">
        <v>9</v>
      </c>
      <c r="F3">
        <v>0.08</v>
      </c>
      <c r="G3" s="1">
        <f t="shared" ref="G3:G5" si="1">(F3*E3)/D3*1000</f>
        <v>71.146245059288532</v>
      </c>
      <c r="H3" s="7">
        <v>9.8000000000000004E-2</v>
      </c>
      <c r="I3" s="7">
        <v>0.19</v>
      </c>
      <c r="J3">
        <v>0.32300000000000001</v>
      </c>
      <c r="K3">
        <v>0.48499999999999999</v>
      </c>
      <c r="L3" s="7">
        <v>1.6</v>
      </c>
    </row>
    <row r="4" spans="1:23" x14ac:dyDescent="0.2">
      <c r="A4" t="s">
        <v>13</v>
      </c>
      <c r="B4">
        <v>0.442</v>
      </c>
      <c r="C4">
        <v>20</v>
      </c>
      <c r="D4">
        <f t="shared" si="0"/>
        <v>8.84</v>
      </c>
      <c r="E4">
        <v>9</v>
      </c>
      <c r="F4">
        <v>0.08</v>
      </c>
      <c r="G4" s="1">
        <f t="shared" si="1"/>
        <v>81.447963800904986</v>
      </c>
      <c r="H4" s="7">
        <v>7.1999999999999995E-2</v>
      </c>
      <c r="I4" s="7">
        <v>0.13700000000000001</v>
      </c>
      <c r="J4">
        <v>0.20200000000000001</v>
      </c>
      <c r="K4">
        <v>0.316</v>
      </c>
      <c r="L4">
        <v>0.69799999999999995</v>
      </c>
    </row>
    <row r="5" spans="1:23" x14ac:dyDescent="0.2">
      <c r="A5" t="s">
        <v>14</v>
      </c>
      <c r="B5">
        <v>0.442</v>
      </c>
      <c r="C5">
        <v>20</v>
      </c>
      <c r="D5">
        <f t="shared" si="0"/>
        <v>8.84</v>
      </c>
      <c r="E5">
        <v>9</v>
      </c>
      <c r="F5">
        <v>0.08</v>
      </c>
      <c r="G5" s="1">
        <f t="shared" si="1"/>
        <v>81.447963800904986</v>
      </c>
      <c r="H5" s="7">
        <v>0.13200000000000001</v>
      </c>
      <c r="I5" s="7">
        <v>0.14099999999999999</v>
      </c>
      <c r="J5">
        <v>0.20300000000000001</v>
      </c>
      <c r="K5">
        <v>0.316</v>
      </c>
      <c r="L5">
        <v>0.73399999999999999</v>
      </c>
    </row>
    <row r="6" spans="1:23" x14ac:dyDescent="0.2">
      <c r="G6" s="1"/>
      <c r="H6" s="1"/>
      <c r="I6" s="7"/>
    </row>
    <row r="7" spans="1:23" x14ac:dyDescent="0.2">
      <c r="G7" s="1"/>
      <c r="H7" s="7">
        <f>AVERAGE(H2:H3)</f>
        <v>9.5000000000000001E-2</v>
      </c>
      <c r="I7" s="7">
        <f t="shared" ref="I7:L7" si="2">AVERAGE(I2:I3)</f>
        <v>0.1835</v>
      </c>
      <c r="J7" s="7">
        <f t="shared" si="2"/>
        <v>0.31</v>
      </c>
      <c r="K7" s="7">
        <f t="shared" si="2"/>
        <v>0.47599999999999998</v>
      </c>
      <c r="L7" s="7">
        <f t="shared" si="2"/>
        <v>1.536</v>
      </c>
      <c r="S7">
        <v>0</v>
      </c>
      <c r="T7" s="4">
        <v>2</v>
      </c>
      <c r="U7" s="4">
        <v>4</v>
      </c>
      <c r="V7" s="4">
        <v>6</v>
      </c>
      <c r="W7" s="4">
        <v>24</v>
      </c>
    </row>
    <row r="8" spans="1:23" x14ac:dyDescent="0.2">
      <c r="H8" s="7">
        <f>AVERAGE(H4:H5)</f>
        <v>0.10200000000000001</v>
      </c>
      <c r="I8" s="7">
        <f>AVERAGE(I4:I5)</f>
        <v>0.13900000000000001</v>
      </c>
      <c r="J8" s="7">
        <f>AVERAGE(J4:J5)</f>
        <v>0.20250000000000001</v>
      </c>
      <c r="K8" s="7">
        <f>AVERAGE(K4:K5)</f>
        <v>0.316</v>
      </c>
      <c r="L8" s="7">
        <f>AVERAGE(L4:L5)</f>
        <v>0.71599999999999997</v>
      </c>
      <c r="R8" t="s">
        <v>18</v>
      </c>
      <c r="S8">
        <v>9.5000000000000001E-2</v>
      </c>
      <c r="T8">
        <v>0.1835</v>
      </c>
      <c r="U8">
        <v>0.31</v>
      </c>
      <c r="V8">
        <v>0.47599999999999998</v>
      </c>
      <c r="W8">
        <v>1.536</v>
      </c>
    </row>
    <row r="9" spans="1:23" ht="34" x14ac:dyDescent="0.2">
      <c r="R9" s="6" t="s">
        <v>19</v>
      </c>
      <c r="S9">
        <v>0.10200000000000001</v>
      </c>
      <c r="T9">
        <v>0.13900000000000001</v>
      </c>
      <c r="U9">
        <v>0.20250000000000001</v>
      </c>
      <c r="V9">
        <v>0.316</v>
      </c>
      <c r="W9">
        <v>0.71599999999999997</v>
      </c>
    </row>
    <row r="11" spans="1:23" x14ac:dyDescent="0.2">
      <c r="S11" t="s">
        <v>22</v>
      </c>
      <c r="T11" t="s">
        <v>23</v>
      </c>
      <c r="U11" t="s">
        <v>24</v>
      </c>
      <c r="V11" t="s">
        <v>25</v>
      </c>
    </row>
    <row r="12" spans="1:23" x14ac:dyDescent="0.2">
      <c r="S12">
        <f>T8-S8</f>
        <v>8.8499999999999995E-2</v>
      </c>
      <c r="T12">
        <f t="shared" ref="T12:V12" si="3">U8-T8</f>
        <v>0.1265</v>
      </c>
      <c r="U12">
        <f t="shared" si="3"/>
        <v>0.16599999999999998</v>
      </c>
      <c r="V12">
        <f t="shared" si="3"/>
        <v>1.06</v>
      </c>
    </row>
    <row r="13" spans="1:23" x14ac:dyDescent="0.2">
      <c r="S13">
        <f>T9-S9</f>
        <v>3.7000000000000005E-2</v>
      </c>
      <c r="T13">
        <f t="shared" ref="T13:V13" si="4">U9-T9</f>
        <v>6.3500000000000001E-2</v>
      </c>
      <c r="U13">
        <f t="shared" si="4"/>
        <v>0.11349999999999999</v>
      </c>
      <c r="V13">
        <f t="shared" si="4"/>
        <v>0.39999999999999997</v>
      </c>
    </row>
    <row r="17" spans="1:19" x14ac:dyDescent="0.2">
      <c r="R17" t="s">
        <v>26</v>
      </c>
    </row>
    <row r="18" spans="1:19" x14ac:dyDescent="0.2">
      <c r="R18" t="s">
        <v>18</v>
      </c>
      <c r="S18">
        <v>10.7</v>
      </c>
    </row>
    <row r="19" spans="1:19" ht="34" x14ac:dyDescent="0.2">
      <c r="R19" s="6" t="s">
        <v>19</v>
      </c>
      <c r="S19">
        <v>15.31</v>
      </c>
    </row>
    <row r="21" spans="1:19" x14ac:dyDescent="0.2">
      <c r="A21" s="2" t="s">
        <v>0</v>
      </c>
      <c r="B21" s="2" t="s">
        <v>7</v>
      </c>
    </row>
    <row r="22" spans="1:19" x14ac:dyDescent="0.2">
      <c r="A22" s="5" t="s">
        <v>11</v>
      </c>
      <c r="B22" s="5" t="s">
        <v>18</v>
      </c>
    </row>
    <row r="23" spans="1:19" x14ac:dyDescent="0.2">
      <c r="A23" s="5" t="s">
        <v>12</v>
      </c>
      <c r="B23" s="5" t="s">
        <v>18</v>
      </c>
    </row>
    <row r="24" spans="1:19" ht="34" x14ac:dyDescent="0.2">
      <c r="A24" s="5" t="s">
        <v>13</v>
      </c>
      <c r="B24" s="6" t="s">
        <v>19</v>
      </c>
    </row>
    <row r="25" spans="1:19" ht="34" x14ac:dyDescent="0.2">
      <c r="A25" s="5" t="s">
        <v>14</v>
      </c>
      <c r="B25" s="6" t="s">
        <v>19</v>
      </c>
    </row>
    <row r="26" spans="1:19" x14ac:dyDescent="0.2">
      <c r="B26" s="4"/>
    </row>
  </sheetData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2023-12-04T20:48:44Z</dcterms:modified>
</cp:coreProperties>
</file>