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FormerMembers/RotationStudents/Meagan Collins/"/>
    </mc:Choice>
  </mc:AlternateContent>
  <xr:revisionPtr revIDLastSave="0" documentId="13_ncr:1_{D6FDB2C6-176A-AB49-B01E-04DA14B01F2A}" xr6:coauthVersionLast="47" xr6:coauthVersionMax="47" xr10:uidLastSave="{00000000-0000-0000-0000-000000000000}"/>
  <bookViews>
    <workbookView xWindow="0" yWindow="500" windowWidth="28800" windowHeight="16360" xr2:uid="{42F2FB36-EBB4-A543-8CD7-2A3DB0434141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D35" i="1"/>
  <c r="C35" i="1"/>
  <c r="B25" i="1"/>
  <c r="P27" i="1" l="1"/>
  <c r="Q27" i="1"/>
  <c r="R27" i="1"/>
  <c r="S27" i="1"/>
  <c r="O27" i="1"/>
  <c r="P26" i="1"/>
  <c r="Q26" i="1"/>
  <c r="R26" i="1"/>
  <c r="S26" i="1"/>
  <c r="O26" i="1"/>
  <c r="P25" i="1"/>
  <c r="Q25" i="1"/>
  <c r="R25" i="1"/>
  <c r="S25" i="1"/>
  <c r="O25" i="1"/>
  <c r="P24" i="1"/>
  <c r="Q24" i="1"/>
  <c r="R24" i="1"/>
  <c r="S24" i="1"/>
  <c r="O24" i="1"/>
  <c r="H27" i="1"/>
  <c r="I27" i="1"/>
  <c r="J27" i="1"/>
  <c r="K27" i="1"/>
  <c r="G27" i="1"/>
  <c r="K26" i="1"/>
  <c r="H26" i="1"/>
  <c r="I26" i="1"/>
  <c r="J26" i="1"/>
  <c r="G26" i="1"/>
  <c r="H25" i="1"/>
  <c r="I25" i="1"/>
  <c r="J25" i="1"/>
  <c r="K25" i="1"/>
  <c r="G25" i="1"/>
  <c r="K24" i="1"/>
  <c r="H24" i="1"/>
  <c r="I24" i="1"/>
  <c r="J24" i="1"/>
  <c r="G24" i="1"/>
  <c r="C27" i="1"/>
  <c r="C26" i="1"/>
  <c r="C25" i="1"/>
  <c r="C24" i="1"/>
  <c r="B27" i="1"/>
  <c r="B26" i="1"/>
  <c r="B24" i="1"/>
</calcChain>
</file>

<file path=xl/sharedStrings.xml><?xml version="1.0" encoding="utf-8"?>
<sst xmlns="http://schemas.openxmlformats.org/spreadsheetml/2006/main" count="80" uniqueCount="29">
  <si>
    <t>overall avg</t>
  </si>
  <si>
    <t>st dev overall</t>
  </si>
  <si>
    <t>LVS</t>
  </si>
  <si>
    <t>ΔrpsU2</t>
  </si>
  <si>
    <t>VSVG</t>
  </si>
  <si>
    <t>FLAG</t>
  </si>
  <si>
    <t>Overall Avg</t>
  </si>
  <si>
    <t>St Dev</t>
  </si>
  <si>
    <t>Avg St dev</t>
  </si>
  <si>
    <t>vsvg</t>
  </si>
  <si>
    <t>st dev</t>
  </si>
  <si>
    <t>Average OD600 Readings</t>
  </si>
  <si>
    <t>Overall Average Generation Time</t>
  </si>
  <si>
    <t>GT</t>
  </si>
  <si>
    <t>stdev</t>
  </si>
  <si>
    <t>Overall Average OD600 Readings</t>
  </si>
  <si>
    <t>Strain</t>
  </si>
  <si>
    <t>Overall Stdev</t>
  </si>
  <si>
    <t>Average Standard Deviations</t>
  </si>
  <si>
    <t>P value</t>
  </si>
  <si>
    <t xml:space="preserve">Number of Trials Per Strain </t>
  </si>
  <si>
    <t>VSV-G</t>
  </si>
  <si>
    <t>Flag</t>
  </si>
  <si>
    <t>Average 2-4 hr Generation TIme</t>
  </si>
  <si>
    <t xml:space="preserve">                  </t>
  </si>
  <si>
    <t>LVS pF</t>
  </si>
  <si>
    <t>LVS ΔrpsU2-pF</t>
  </si>
  <si>
    <t>LVS ∆rpsU2-pF-∆rpsu2-VSV-G</t>
  </si>
  <si>
    <t>LVS ∆rpsU2-pF-∆rpsu2-FLAG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</si>
</sst>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16" fontId="0" fillId="0" borderId="0" xfId="0" applyNumberFormat="1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2-4</a:t>
            </a:r>
            <a:r>
              <a:rPr lang="en-US" baseline="0"/>
              <a:t> hr Generation Time Across Trials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Sheet1!$B$23</c:f>
              <c:strCache>
                <c:ptCount val="1"/>
                <c:pt idx="0">
                  <c:v>GT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62-AB4D-AC3D-2758C8D1043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062-AB4D-AC3D-2758C8D1043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62-AB4D-AC3D-2758C8D10434}"/>
              </c:ext>
            </c:extLst>
          </c:dPt>
          <c:dLbls>
            <c:dLbl>
              <c:idx val="0"/>
              <c:layout>
                <c:manualLayout>
                  <c:x val="-1.9665683382497543E-3"/>
                  <c:y val="-1.61725067385444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N=4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062-AB4D-AC3D-2758C8D10434}"/>
                </c:ext>
              </c:extLst>
            </c:dLbl>
            <c:dLbl>
              <c:idx val="1"/>
              <c:layout>
                <c:manualLayout>
                  <c:x val="1.9665683382497543E-3"/>
                  <c:y val="-5.4733111191289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N=3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062-AB4D-AC3D-2758C8D10434}"/>
                </c:ext>
              </c:extLst>
            </c:dLbl>
            <c:dLbl>
              <c:idx val="2"/>
              <c:layout>
                <c:manualLayout>
                  <c:x val="-1.9665683382498263E-3"/>
                  <c:y val="-1.3477088948787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N=3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062-AB4D-AC3D-2758C8D10434}"/>
                </c:ext>
              </c:extLst>
            </c:dLbl>
            <c:dLbl>
              <c:idx val="3"/>
              <c:layout>
                <c:manualLayout>
                  <c:x val="-1.4421334550677514E-16"/>
                  <c:y val="-2.156334231805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N=2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062-AB4D-AC3D-2758C8D104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Sheet1!$C$24:$C$27</c:f>
                <c:numCache>
                  <c:formatCode>General</c:formatCode>
                  <c:ptCount val="4"/>
                  <c:pt idx="0">
                    <c:v>3.7594801247794845</c:v>
                  </c:pt>
                  <c:pt idx="1">
                    <c:v>11.309248857806082</c:v>
                  </c:pt>
                  <c:pt idx="2">
                    <c:v>3.4083956536667634</c:v>
                  </c:pt>
                  <c:pt idx="3">
                    <c:v>5.6986229382428526</c:v>
                  </c:pt>
                </c:numCache>
              </c:numRef>
            </c:plus>
            <c:minus>
              <c:numRef>
                <c:f>Sheet1!$C$24:$C$27</c:f>
                <c:numCache>
                  <c:formatCode>General</c:formatCode>
                  <c:ptCount val="4"/>
                  <c:pt idx="0">
                    <c:v>3.7594801247794845</c:v>
                  </c:pt>
                  <c:pt idx="1">
                    <c:v>11.309248857806082</c:v>
                  </c:pt>
                  <c:pt idx="2">
                    <c:v>3.4083956536667634</c:v>
                  </c:pt>
                  <c:pt idx="3">
                    <c:v>5.6986229382428526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Sheet1!$A$24:$A$27</c:f>
              <c:strCache>
                <c:ptCount val="4"/>
                <c:pt idx="0">
                  <c:v>LVS pF</c:v>
                </c:pt>
                <c:pt idx="1">
                  <c:v>LVS ΔrpsU2-pF</c:v>
                </c:pt>
                <c:pt idx="2">
                  <c:v>LVS ∆rpsU2-pF-∆rpsu2-VSV-G</c:v>
                </c:pt>
                <c:pt idx="3">
                  <c:v>LVS ∆rpsU2-pF-∆rpsu2-FLAG</c:v>
                </c:pt>
              </c:strCache>
            </c:strRef>
          </c:cat>
          <c:val>
            <c:numRef>
              <c:f>Sheet1!$B$24:$B$27</c:f>
              <c:numCache>
                <c:formatCode>General</c:formatCode>
                <c:ptCount val="4"/>
                <c:pt idx="0">
                  <c:v>94.889630564933015</c:v>
                </c:pt>
                <c:pt idx="1">
                  <c:v>167.04275692513906</c:v>
                </c:pt>
                <c:pt idx="2">
                  <c:v>125.53644013960404</c:v>
                </c:pt>
                <c:pt idx="3">
                  <c:v>176.17122710894654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2-AB4D-AC3D-2758C8D104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3237968"/>
        <c:axId val="1588212720"/>
      </c:barChart>
      <c:catAx>
        <c:axId val="161323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8212720"/>
        <c:crosses val="autoZero"/>
        <c:auto val="1"/>
        <c:lblAlgn val="ctr"/>
        <c:lblOffset val="100"/>
        <c:noMultiLvlLbl val="0"/>
      </c:catAx>
      <c:valAx>
        <c:axId val="158821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23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  <a:r>
              <a:rPr lang="en-US" baseline="0"/>
              <a:t> Growth Curves Across Trials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[1]pFs!$M$2</c:f>
              <c:strCache>
                <c:ptCount val="1"/>
                <c:pt idx="0">
                  <c:v>LVS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[1]pFs!$N$1:$R$1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24</c:v>
                </c:pt>
              </c:numCache>
            </c:numRef>
          </c:xVal>
          <c:yVal>
            <c:numRef>
              <c:f>[1]pFs!$N$2:$R$2</c:f>
              <c:numCache>
                <c:formatCode>General</c:formatCode>
                <c:ptCount val="5"/>
                <c:pt idx="0">
                  <c:v>0.08</c:v>
                </c:pt>
                <c:pt idx="1">
                  <c:v>0.16350000000000001</c:v>
                </c:pt>
                <c:pt idx="2">
                  <c:v>0.33062499999999995</c:v>
                </c:pt>
                <c:pt idx="3">
                  <c:v>0.46899999999999997</c:v>
                </c:pt>
                <c:pt idx="4">
                  <c:v>2.0477499999999997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CC-184C-810D-3F1011BFF37B}"/>
            </c:ext>
          </c:extLst>
        </c:ser>
        <c:ser>
          <c:idx val="1"/>
          <c:order val="1"/>
          <c:tx>
            <c:strRef>
              <c:f>[1]pFs!$M$3</c:f>
              <c:strCache>
                <c:ptCount val="1"/>
                <c:pt idx="0">
                  <c:v>ΔrpsU2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[1]pFs!$N$1:$R$1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24</c:v>
                </c:pt>
              </c:numCache>
            </c:numRef>
          </c:xVal>
          <c:yVal>
            <c:numRef>
              <c:f>[1]pFs!$N$3:$R$3</c:f>
              <c:numCache>
                <c:formatCode>General</c:formatCode>
                <c:ptCount val="5"/>
                <c:pt idx="0">
                  <c:v>9.0833333333333335E-2</c:v>
                </c:pt>
                <c:pt idx="1">
                  <c:v>0.15166666666666667</c:v>
                </c:pt>
                <c:pt idx="2">
                  <c:v>0.26583333333333331</c:v>
                </c:pt>
                <c:pt idx="3">
                  <c:v>0.36349999999999999</c:v>
                </c:pt>
                <c:pt idx="4">
                  <c:v>0.99533333333333329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BCC-184C-810D-3F1011BFF37B}"/>
            </c:ext>
          </c:extLst>
        </c:ser>
        <c:ser>
          <c:idx val="2"/>
          <c:order val="2"/>
          <c:tx>
            <c:strRef>
              <c:f>[1]pFs!$M$4</c:f>
              <c:strCache>
                <c:ptCount val="1"/>
                <c:pt idx="0">
                  <c:v>VSV-G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[1]pFs!$N$1:$R$1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24</c:v>
                </c:pt>
              </c:numCache>
            </c:numRef>
          </c:xVal>
          <c:yVal>
            <c:numRef>
              <c:f>[1]pFs!$N$4:$R$4</c:f>
              <c:numCache>
                <c:formatCode>General</c:formatCode>
                <c:ptCount val="5"/>
                <c:pt idx="0">
                  <c:v>7.8666666666666676E-2</c:v>
                </c:pt>
                <c:pt idx="1">
                  <c:v>0.14816666666666664</c:v>
                </c:pt>
                <c:pt idx="2">
                  <c:v>0.29049999999999998</c:v>
                </c:pt>
                <c:pt idx="3">
                  <c:v>0.40116666666666667</c:v>
                </c:pt>
                <c:pt idx="4">
                  <c:v>1.385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BCC-184C-810D-3F1011BFF37B}"/>
            </c:ext>
          </c:extLst>
        </c:ser>
        <c:ser>
          <c:idx val="3"/>
          <c:order val="3"/>
          <c:tx>
            <c:strRef>
              <c:f>[1]pFs!$M$5</c:f>
              <c:strCache>
                <c:ptCount val="1"/>
                <c:pt idx="0">
                  <c:v>Flag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[1]pFs!$N$1:$R$1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24</c:v>
                </c:pt>
              </c:numCache>
            </c:numRef>
          </c:xVal>
          <c:yVal>
            <c:numRef>
              <c:f>[1]pFs!$N$5:$R$5</c:f>
              <c:numCache>
                <c:formatCode>General</c:formatCode>
                <c:ptCount val="5"/>
                <c:pt idx="0">
                  <c:v>8.8999999999999996E-2</c:v>
                </c:pt>
                <c:pt idx="1">
                  <c:v>0.14800000000000002</c:v>
                </c:pt>
                <c:pt idx="2">
                  <c:v>0.23825000000000002</c:v>
                </c:pt>
                <c:pt idx="3">
                  <c:v>0.35350000000000004</c:v>
                </c:pt>
                <c:pt idx="4">
                  <c:v>1.4725000000000001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BCC-184C-810D-3F1011BFF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  <c:max val="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At val="1.0000000000000002E-2"/>
        <c:crossBetween val="midCat"/>
        <c:majorUnit val="2"/>
      </c:valAx>
      <c:valAx>
        <c:axId val="30433281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</xdr:colOff>
      <xdr:row>41</xdr:row>
      <xdr:rowOff>88900</xdr:rowOff>
    </xdr:from>
    <xdr:to>
      <xdr:col>9</xdr:col>
      <xdr:colOff>0</xdr:colOff>
      <xdr:row>64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18BB37-B971-C760-0713-BC29D292A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355600</xdr:colOff>
      <xdr:row>41</xdr:row>
      <xdr:rowOff>38100</xdr:rowOff>
    </xdr:from>
    <xdr:to>
      <xdr:col>17</xdr:col>
      <xdr:colOff>754997</xdr:colOff>
      <xdr:row>64</xdr:row>
      <xdr:rowOff>110027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46C7E6-0137-A941-90D7-9697A8CB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eagan/Library/CloudStorage/GoogleDrive-meagan.collins@uri.edu/Shared%20drives/KRamsey%20Lab/Meagan%20Collins/Growth%20Curves/MC-11-21-23%20Growth%20Curve%20HT%20copy.xlsx" TargetMode="External"/><Relationship Id="rId1" Type="http://schemas.openxmlformats.org/officeDocument/2006/relationships/externalLinkPath" Target="Growth%20Curves/MC-11-21-23%20Growth%20Curve%20HT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Fs"/>
    </sheetNames>
    <sheetDataSet>
      <sheetData sheetId="0">
        <row r="1">
          <cell r="N1">
            <v>0</v>
          </cell>
          <cell r="O1">
            <v>2</v>
          </cell>
          <cell r="P1">
            <v>4</v>
          </cell>
          <cell r="Q1">
            <v>6</v>
          </cell>
          <cell r="R1">
            <v>24</v>
          </cell>
        </row>
        <row r="2">
          <cell r="M2" t="str">
            <v>LVS</v>
          </cell>
          <cell r="N2">
            <v>0.08</v>
          </cell>
          <cell r="O2">
            <v>0.16350000000000001</v>
          </cell>
          <cell r="P2">
            <v>0.33062499999999995</v>
          </cell>
          <cell r="Q2">
            <v>0.46899999999999997</v>
          </cell>
          <cell r="R2">
            <v>2.0477499999999997</v>
          </cell>
        </row>
        <row r="3">
          <cell r="M3" t="str">
            <v>ΔrpsU2</v>
          </cell>
          <cell r="N3">
            <v>9.0833333333333335E-2</v>
          </cell>
          <cell r="O3">
            <v>0.15166666666666667</v>
          </cell>
          <cell r="P3">
            <v>0.26583333333333331</v>
          </cell>
          <cell r="Q3">
            <v>0.36349999999999999</v>
          </cell>
          <cell r="R3">
            <v>0.99533333333333329</v>
          </cell>
        </row>
        <row r="4">
          <cell r="M4" t="str">
            <v>VSV-G</v>
          </cell>
          <cell r="N4">
            <v>7.8666666666666676E-2</v>
          </cell>
          <cell r="O4">
            <v>0.14816666666666664</v>
          </cell>
          <cell r="P4">
            <v>0.29049999999999998</v>
          </cell>
          <cell r="Q4">
            <v>0.40116666666666667</v>
          </cell>
          <cell r="R4">
            <v>1.385</v>
          </cell>
        </row>
        <row r="5">
          <cell r="M5" t="str">
            <v>Flag</v>
          </cell>
          <cell r="N5">
            <v>8.8999999999999996E-2</v>
          </cell>
          <cell r="O5">
            <v>0.14800000000000002</v>
          </cell>
          <cell r="P5">
            <v>0.23825000000000002</v>
          </cell>
          <cell r="Q5">
            <v>0.35350000000000004</v>
          </cell>
          <cell r="R5">
            <v>1.4725000000000001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31917-3B29-E441-B760-AD870F0EEB72}">
  <dimension ref="A1:S39"/>
  <sheetViews>
    <sheetView tabSelected="1" topLeftCell="A26" workbookViewId="0">
      <selection activeCell="E24" sqref="E24"/>
    </sheetView>
  </sheetViews>
  <sheetFormatPr baseColWidth="10" defaultRowHeight="16" x14ac:dyDescent="0.2"/>
  <sheetData>
    <row r="1" spans="1:19" x14ac:dyDescent="0.2">
      <c r="A1" s="3" t="s">
        <v>23</v>
      </c>
      <c r="F1" s="3" t="s">
        <v>11</v>
      </c>
      <c r="N1" s="3" t="s">
        <v>18</v>
      </c>
    </row>
    <row r="2" spans="1:19" x14ac:dyDescent="0.2">
      <c r="A2" s="2">
        <v>45246</v>
      </c>
      <c r="B2" t="s">
        <v>6</v>
      </c>
      <c r="C2" t="s">
        <v>10</v>
      </c>
      <c r="F2" s="2">
        <v>45246</v>
      </c>
      <c r="G2">
        <v>0</v>
      </c>
      <c r="H2">
        <v>2</v>
      </c>
      <c r="I2">
        <v>4</v>
      </c>
      <c r="J2">
        <v>6</v>
      </c>
      <c r="K2">
        <v>24</v>
      </c>
      <c r="O2">
        <v>0</v>
      </c>
      <c r="P2">
        <v>2</v>
      </c>
      <c r="Q2">
        <v>4</v>
      </c>
      <c r="R2">
        <v>6</v>
      </c>
      <c r="S2">
        <v>24</v>
      </c>
    </row>
    <row r="3" spans="1:19" x14ac:dyDescent="0.2">
      <c r="A3" t="s">
        <v>2</v>
      </c>
      <c r="B3">
        <v>119.83756054413685</v>
      </c>
      <c r="C3">
        <v>2.1092671815565369</v>
      </c>
      <c r="F3" t="s">
        <v>2</v>
      </c>
      <c r="G3">
        <v>9.5000000000000001E-2</v>
      </c>
      <c r="H3">
        <v>0.1835</v>
      </c>
      <c r="I3">
        <v>0.31</v>
      </c>
      <c r="J3">
        <v>0.47599999999999998</v>
      </c>
      <c r="K3">
        <v>1.536</v>
      </c>
      <c r="M3" t="s">
        <v>7</v>
      </c>
      <c r="N3" t="s">
        <v>2</v>
      </c>
      <c r="O3">
        <v>4.2426406871192892E-3</v>
      </c>
      <c r="P3">
        <v>9.1923881554251269E-3</v>
      </c>
      <c r="Q3">
        <v>1.8384776310850254E-2</v>
      </c>
      <c r="R3">
        <v>1.2727922061357828E-2</v>
      </c>
      <c r="S3">
        <v>9.0509667991878165E-2</v>
      </c>
    </row>
    <row r="4" spans="1:19" x14ac:dyDescent="0.2">
      <c r="A4" t="s">
        <v>3</v>
      </c>
      <c r="B4">
        <v>222.69372820300723</v>
      </c>
      <c r="C4">
        <v>9.9747219864455641</v>
      </c>
      <c r="F4" t="s">
        <v>3</v>
      </c>
      <c r="G4">
        <v>0.10200000000000001</v>
      </c>
      <c r="H4">
        <v>0.13900000000000001</v>
      </c>
      <c r="I4">
        <v>0.20250000000000001</v>
      </c>
      <c r="J4">
        <v>0.316</v>
      </c>
      <c r="K4">
        <v>0.71599999999999997</v>
      </c>
      <c r="N4" t="s">
        <v>3</v>
      </c>
      <c r="O4">
        <v>4.2426406871192847E-2</v>
      </c>
      <c r="P4">
        <v>2.8284271247461731E-3</v>
      </c>
      <c r="Q4">
        <v>7.0710678118654816E-4</v>
      </c>
      <c r="R4">
        <v>0</v>
      </c>
      <c r="S4">
        <v>2.5455844122715732E-2</v>
      </c>
    </row>
    <row r="6" spans="1:19" x14ac:dyDescent="0.2">
      <c r="A6" s="2">
        <v>45251</v>
      </c>
      <c r="B6" t="s">
        <v>0</v>
      </c>
      <c r="C6" t="s">
        <v>1</v>
      </c>
      <c r="F6" s="2">
        <v>45251</v>
      </c>
      <c r="G6">
        <v>0</v>
      </c>
      <c r="H6">
        <v>2</v>
      </c>
      <c r="I6">
        <v>4</v>
      </c>
      <c r="J6">
        <v>6</v>
      </c>
      <c r="K6">
        <v>24</v>
      </c>
      <c r="O6">
        <v>0</v>
      </c>
      <c r="P6">
        <v>2</v>
      </c>
      <c r="Q6">
        <v>4</v>
      </c>
      <c r="R6">
        <v>6</v>
      </c>
      <c r="S6">
        <v>24</v>
      </c>
    </row>
    <row r="7" spans="1:19" x14ac:dyDescent="0.2">
      <c r="A7" t="s">
        <v>2</v>
      </c>
      <c r="B7">
        <v>96.696748300246185</v>
      </c>
      <c r="C7">
        <v>11.53393209168113</v>
      </c>
      <c r="F7" t="s">
        <v>2</v>
      </c>
      <c r="G7">
        <v>6.4000000000000001E-2</v>
      </c>
      <c r="H7">
        <v>0.14650000000000002</v>
      </c>
      <c r="I7">
        <v>0.28300000000000003</v>
      </c>
      <c r="J7">
        <v>0.44350000000000001</v>
      </c>
      <c r="K7">
        <v>0.47499999999999998</v>
      </c>
      <c r="M7" t="s">
        <v>7</v>
      </c>
      <c r="N7" t="s">
        <v>2</v>
      </c>
      <c r="O7">
        <v>9.8994949366116216E-3</v>
      </c>
      <c r="P7">
        <v>1.0606601717798203E-2</v>
      </c>
      <c r="Q7">
        <v>4.2426406871192479E-2</v>
      </c>
      <c r="R7">
        <v>6.4346717087975763E-2</v>
      </c>
      <c r="S7">
        <v>2.1213203435596406E-2</v>
      </c>
    </row>
    <row r="8" spans="1:19" x14ac:dyDescent="0.2">
      <c r="A8" t="s">
        <v>3</v>
      </c>
      <c r="B8">
        <v>170.80082328823713</v>
      </c>
      <c r="C8">
        <v>9.742496068519733</v>
      </c>
      <c r="F8" t="s">
        <v>3</v>
      </c>
      <c r="G8">
        <v>0.10450000000000001</v>
      </c>
      <c r="H8">
        <v>0.1825</v>
      </c>
      <c r="I8">
        <v>0.29749999999999999</v>
      </c>
      <c r="J8">
        <v>0.41700000000000004</v>
      </c>
      <c r="K8">
        <v>0.94</v>
      </c>
      <c r="N8" t="s">
        <v>3</v>
      </c>
      <c r="O8">
        <v>1.0606601717798213E-2</v>
      </c>
      <c r="P8">
        <v>3.3234018715767859E-2</v>
      </c>
      <c r="Q8">
        <v>4.5961940777126079E-2</v>
      </c>
      <c r="R8">
        <v>5.7982756057296907E-2</v>
      </c>
      <c r="S8">
        <v>1.4142135623730885E-2</v>
      </c>
    </row>
    <row r="9" spans="1:19" x14ac:dyDescent="0.2">
      <c r="A9" t="s">
        <v>4</v>
      </c>
      <c r="B9">
        <v>157.18023909022094</v>
      </c>
      <c r="C9">
        <v>2.7927883392660324</v>
      </c>
      <c r="F9" t="s">
        <v>4</v>
      </c>
      <c r="G9">
        <v>8.3000000000000004E-2</v>
      </c>
      <c r="H9">
        <v>0.16399999999999998</v>
      </c>
      <c r="I9">
        <v>0.27949999999999997</v>
      </c>
      <c r="J9">
        <v>0.41849999999999998</v>
      </c>
      <c r="K9">
        <v>0.9</v>
      </c>
      <c r="N9" t="s">
        <v>4</v>
      </c>
      <c r="O9">
        <v>2.8284271247461927E-3</v>
      </c>
      <c r="P9">
        <v>1.1313708498984752E-2</v>
      </c>
      <c r="Q9">
        <v>2.1920310216782955E-2</v>
      </c>
      <c r="R9">
        <v>1.9091883092036761E-2</v>
      </c>
      <c r="S9">
        <v>4.2426406871192889E-2</v>
      </c>
    </row>
    <row r="10" spans="1:19" x14ac:dyDescent="0.2">
      <c r="A10" t="s">
        <v>5</v>
      </c>
      <c r="B10">
        <v>187.4217413587964</v>
      </c>
      <c r="C10">
        <v>2.4018268585859412</v>
      </c>
      <c r="F10" t="s">
        <v>5</v>
      </c>
      <c r="G10">
        <v>8.6999999999999994E-2</v>
      </c>
      <c r="H10">
        <v>0.158</v>
      </c>
      <c r="I10">
        <v>0.247</v>
      </c>
      <c r="J10">
        <v>0.36549999999999999</v>
      </c>
      <c r="K10">
        <v>1.6150000000000002</v>
      </c>
      <c r="N10" t="s">
        <v>5</v>
      </c>
      <c r="O10">
        <v>0</v>
      </c>
      <c r="P10">
        <v>0</v>
      </c>
      <c r="Q10">
        <v>1.4142135623730963E-3</v>
      </c>
      <c r="R10">
        <v>9.1923881554251269E-3</v>
      </c>
      <c r="S10">
        <v>7.0710678118654814E-3</v>
      </c>
    </row>
    <row r="12" spans="1:19" x14ac:dyDescent="0.2">
      <c r="A12" s="2">
        <v>45260</v>
      </c>
      <c r="B12" t="s">
        <v>6</v>
      </c>
      <c r="C12" t="s">
        <v>7</v>
      </c>
      <c r="F12" s="2">
        <v>45260</v>
      </c>
      <c r="G12" s="4">
        <v>0</v>
      </c>
      <c r="H12">
        <v>2</v>
      </c>
      <c r="I12">
        <v>4</v>
      </c>
      <c r="J12">
        <v>6</v>
      </c>
      <c r="K12" s="4">
        <v>24</v>
      </c>
      <c r="O12">
        <v>0</v>
      </c>
      <c r="P12">
        <v>2</v>
      </c>
      <c r="Q12">
        <v>4</v>
      </c>
      <c r="R12">
        <v>6</v>
      </c>
      <c r="S12">
        <v>24</v>
      </c>
    </row>
    <row r="13" spans="1:19" x14ac:dyDescent="0.2">
      <c r="A13" t="s">
        <v>2</v>
      </c>
      <c r="B13">
        <v>67.731212566275246</v>
      </c>
      <c r="C13">
        <v>0.29128017773881815</v>
      </c>
      <c r="F13" t="s">
        <v>2</v>
      </c>
      <c r="G13" s="5">
        <v>6.7500000000000004E-2</v>
      </c>
      <c r="H13" s="5">
        <v>0.17349999999999999</v>
      </c>
      <c r="I13" s="5">
        <v>0.4385</v>
      </c>
      <c r="J13" s="5">
        <v>0.47499999999999998</v>
      </c>
      <c r="K13" s="5">
        <v>4.3849999999999998</v>
      </c>
      <c r="N13" t="s">
        <v>2</v>
      </c>
      <c r="O13">
        <v>2.1213203435596446E-3</v>
      </c>
      <c r="P13">
        <v>7.0710678118654816E-4</v>
      </c>
      <c r="Q13">
        <v>3.5355339059327407E-3</v>
      </c>
      <c r="R13">
        <v>7.0710678118654814E-3</v>
      </c>
      <c r="S13">
        <v>2.2839549032325488</v>
      </c>
    </row>
    <row r="14" spans="1:19" x14ac:dyDescent="0.2">
      <c r="A14" t="s">
        <v>3</v>
      </c>
      <c r="B14">
        <v>107.63371928417284</v>
      </c>
      <c r="C14">
        <v>14.210528518452948</v>
      </c>
      <c r="F14" s="1" t="s">
        <v>3</v>
      </c>
      <c r="G14" s="5">
        <v>6.6000000000000003E-2</v>
      </c>
      <c r="H14" s="5">
        <v>0.13350000000000001</v>
      </c>
      <c r="I14" s="5">
        <v>0.29749999999999999</v>
      </c>
      <c r="J14" s="5">
        <v>0.35750000000000004</v>
      </c>
      <c r="K14" s="5">
        <v>1.33</v>
      </c>
      <c r="N14" t="s">
        <v>3</v>
      </c>
      <c r="O14">
        <v>1.2727922061357814E-2</v>
      </c>
      <c r="P14">
        <v>3.6062445840513872E-2</v>
      </c>
      <c r="Q14">
        <v>0.10960155108391491</v>
      </c>
      <c r="R14">
        <v>0.130814754519511</v>
      </c>
      <c r="S14">
        <v>0.7636753236814714</v>
      </c>
    </row>
    <row r="15" spans="1:19" x14ac:dyDescent="0.2">
      <c r="A15" t="s">
        <v>4</v>
      </c>
      <c r="B15">
        <v>94.696160164315643</v>
      </c>
      <c r="C15">
        <v>4.0859430528528149</v>
      </c>
      <c r="F15" s="1" t="s">
        <v>4</v>
      </c>
      <c r="G15" s="5">
        <v>6.5500000000000003E-2</v>
      </c>
      <c r="H15" s="5">
        <v>0.15</v>
      </c>
      <c r="I15" s="5">
        <v>0.36299999999999999</v>
      </c>
      <c r="J15" s="5">
        <v>0.4345</v>
      </c>
      <c r="K15" s="5">
        <v>1.79</v>
      </c>
      <c r="N15" t="s">
        <v>4</v>
      </c>
      <c r="O15">
        <v>1.3435028842544341E-2</v>
      </c>
      <c r="P15">
        <v>1.2727922061357866E-2</v>
      </c>
      <c r="Q15">
        <v>1.6970562748477157E-2</v>
      </c>
      <c r="R15">
        <v>2.1920310216782993E-2</v>
      </c>
      <c r="S15">
        <v>0.1131370849898477</v>
      </c>
    </row>
    <row r="17" spans="1:19" x14ac:dyDescent="0.2">
      <c r="A17" s="2">
        <v>45261</v>
      </c>
      <c r="B17" t="s">
        <v>6</v>
      </c>
      <c r="C17" t="s">
        <v>8</v>
      </c>
      <c r="F17" s="2">
        <v>45261</v>
      </c>
      <c r="G17">
        <v>0</v>
      </c>
      <c r="H17">
        <v>2</v>
      </c>
      <c r="I17">
        <v>4</v>
      </c>
      <c r="J17">
        <v>6</v>
      </c>
      <c r="K17">
        <v>24</v>
      </c>
      <c r="O17">
        <v>0</v>
      </c>
      <c r="P17">
        <v>2</v>
      </c>
      <c r="Q17">
        <v>4</v>
      </c>
      <c r="R17">
        <v>6</v>
      </c>
      <c r="S17">
        <v>24</v>
      </c>
    </row>
    <row r="18" spans="1:19" x14ac:dyDescent="0.2">
      <c r="A18" t="s">
        <v>2</v>
      </c>
      <c r="B18">
        <v>95.293000849073763</v>
      </c>
      <c r="C18">
        <v>1.1034410481414529</v>
      </c>
      <c r="F18" t="s">
        <v>2</v>
      </c>
      <c r="G18">
        <v>9.35E-2</v>
      </c>
      <c r="H18">
        <v>0.15049999999999999</v>
      </c>
      <c r="I18">
        <v>0.29100000000000004</v>
      </c>
      <c r="J18">
        <v>0.48150000000000004</v>
      </c>
      <c r="K18">
        <v>1.7949999999999999</v>
      </c>
      <c r="M18" t="s">
        <v>7</v>
      </c>
      <c r="N18" t="s">
        <v>2</v>
      </c>
      <c r="O18">
        <v>2.1213203435596446E-3</v>
      </c>
      <c r="P18">
        <v>1.2020815280171319E-2</v>
      </c>
      <c r="Q18">
        <v>2.5455844122715694E-2</v>
      </c>
      <c r="R18">
        <v>4.5961940777125586E-2</v>
      </c>
      <c r="S18">
        <v>0.27577164466275589</v>
      </c>
    </row>
    <row r="19" spans="1:19" x14ac:dyDescent="0.2">
      <c r="A19" t="s">
        <v>9</v>
      </c>
      <c r="B19">
        <v>124.73292116427555</v>
      </c>
      <c r="C19">
        <v>3.3464555688814426</v>
      </c>
      <c r="F19" t="s">
        <v>9</v>
      </c>
      <c r="G19">
        <v>8.7499999999999994E-2</v>
      </c>
      <c r="H19">
        <v>0.1305</v>
      </c>
      <c r="I19">
        <v>0.22900000000000001</v>
      </c>
      <c r="J19">
        <v>0.35050000000000003</v>
      </c>
      <c r="K19">
        <v>1.4650000000000001</v>
      </c>
      <c r="N19" t="s">
        <v>9</v>
      </c>
      <c r="O19">
        <v>1.4849242404917622E-2</v>
      </c>
      <c r="P19">
        <v>2.4748737341529062E-2</v>
      </c>
      <c r="Q19">
        <v>7.0710678118654814E-3</v>
      </c>
      <c r="R19">
        <v>1.3435028842544376E-2</v>
      </c>
      <c r="S19">
        <v>0.19091883092036785</v>
      </c>
    </row>
    <row r="20" spans="1:19" x14ac:dyDescent="0.2">
      <c r="A20" t="s">
        <v>5</v>
      </c>
      <c r="B20">
        <v>164.92071285909668</v>
      </c>
      <c r="C20">
        <v>8.9954190178997635</v>
      </c>
      <c r="F20" t="s">
        <v>5</v>
      </c>
      <c r="G20">
        <v>9.0999999999999998E-2</v>
      </c>
      <c r="H20">
        <v>0.13800000000000001</v>
      </c>
      <c r="I20">
        <v>0.22950000000000001</v>
      </c>
      <c r="J20">
        <v>0.34150000000000003</v>
      </c>
      <c r="K20">
        <v>1.33</v>
      </c>
      <c r="N20" t="s">
        <v>5</v>
      </c>
      <c r="O20">
        <v>4.2426406871192892E-3</v>
      </c>
      <c r="P20">
        <v>0</v>
      </c>
      <c r="Q20">
        <v>6.3639610306789329E-3</v>
      </c>
      <c r="R20">
        <v>7.0710678118654816E-4</v>
      </c>
      <c r="S20">
        <v>0</v>
      </c>
    </row>
    <row r="22" spans="1:19" x14ac:dyDescent="0.2">
      <c r="A22" s="6" t="s">
        <v>12</v>
      </c>
      <c r="B22" s="7"/>
      <c r="C22" s="7"/>
      <c r="F22" s="14" t="s">
        <v>15</v>
      </c>
      <c r="G22" s="15"/>
      <c r="H22" s="15"/>
      <c r="I22" s="15"/>
      <c r="J22" s="15"/>
      <c r="K22" s="16"/>
      <c r="N22" s="11" t="s">
        <v>17</v>
      </c>
      <c r="O22" s="12"/>
      <c r="P22" s="12"/>
      <c r="Q22" s="12"/>
      <c r="R22" s="12"/>
      <c r="S22" s="13"/>
    </row>
    <row r="23" spans="1:19" x14ac:dyDescent="0.2">
      <c r="A23" s="6"/>
      <c r="B23" s="6" t="s">
        <v>13</v>
      </c>
      <c r="C23" s="6" t="s">
        <v>14</v>
      </c>
      <c r="F23" s="6"/>
      <c r="G23" s="6">
        <v>0</v>
      </c>
      <c r="H23" s="6">
        <v>2</v>
      </c>
      <c r="I23" s="6">
        <v>4</v>
      </c>
      <c r="J23" s="6">
        <v>6</v>
      </c>
      <c r="K23" s="6">
        <v>24</v>
      </c>
      <c r="N23" s="6" t="s">
        <v>16</v>
      </c>
      <c r="O23" s="6">
        <v>0</v>
      </c>
      <c r="P23" s="6">
        <v>2</v>
      </c>
      <c r="Q23" s="6">
        <v>4</v>
      </c>
      <c r="R23" s="6">
        <v>6</v>
      </c>
      <c r="S23" s="6">
        <v>24</v>
      </c>
    </row>
    <row r="24" spans="1:19" x14ac:dyDescent="0.2">
      <c r="A24" t="s">
        <v>25</v>
      </c>
      <c r="B24" s="7">
        <f>AVERAGE(B3,B7,B13,B18)</f>
        <v>94.889630564933015</v>
      </c>
      <c r="C24" s="7">
        <f>AVERAGE(C3,C7,C13,C18)</f>
        <v>3.7594801247794845</v>
      </c>
      <c r="F24" s="6" t="s">
        <v>2</v>
      </c>
      <c r="G24" s="8">
        <f>AVERAGE(G3,G7,G13,G18)</f>
        <v>0.08</v>
      </c>
      <c r="H24" s="8">
        <f t="shared" ref="H24:I24" si="0">AVERAGE(H3,H7,H13,H18)</f>
        <v>0.16350000000000001</v>
      </c>
      <c r="I24" s="8">
        <f t="shared" si="0"/>
        <v>0.33062499999999995</v>
      </c>
      <c r="J24" s="8">
        <f>AVERAGE(J3,J7,J13,J18)</f>
        <v>0.46899999999999997</v>
      </c>
      <c r="K24" s="8">
        <f>AVERAGE(K3,K7,K13,K18)</f>
        <v>2.0477499999999997</v>
      </c>
      <c r="N24" s="6" t="s">
        <v>2</v>
      </c>
      <c r="O24" s="7">
        <f>AVERAGE(O3,O7,O13,O18)</f>
        <v>4.5961940777125504E-3</v>
      </c>
      <c r="P24" s="7">
        <f t="shared" ref="P24:S24" si="1">AVERAGE(P3,P7,P13,P18)</f>
        <v>8.1317279836452989E-3</v>
      </c>
      <c r="Q24" s="7">
        <f t="shared" si="1"/>
        <v>2.245064030267279E-2</v>
      </c>
      <c r="R24" s="7">
        <f t="shared" si="1"/>
        <v>3.2526911934581161E-2</v>
      </c>
      <c r="S24" s="7">
        <f t="shared" si="1"/>
        <v>0.66786235483069478</v>
      </c>
    </row>
    <row r="25" spans="1:19" x14ac:dyDescent="0.2">
      <c r="A25" s="1" t="s">
        <v>26</v>
      </c>
      <c r="B25" s="7">
        <f>AVERAGE(B4,B8,B14)</f>
        <v>167.04275692513906</v>
      </c>
      <c r="C25" s="7">
        <f>AVERAGE(C4,C8,C14)</f>
        <v>11.309248857806082</v>
      </c>
      <c r="F25" s="6" t="s">
        <v>3</v>
      </c>
      <c r="G25" s="8">
        <f>AVERAGE(G4,G8,G14)</f>
        <v>9.0833333333333335E-2</v>
      </c>
      <c r="H25" s="8">
        <f t="shared" ref="H25:K25" si="2">AVERAGE(H4,H8,H14)</f>
        <v>0.15166666666666667</v>
      </c>
      <c r="I25" s="8">
        <f t="shared" si="2"/>
        <v>0.26583333333333331</v>
      </c>
      <c r="J25" s="8">
        <f t="shared" si="2"/>
        <v>0.36349999999999999</v>
      </c>
      <c r="K25" s="8">
        <f t="shared" si="2"/>
        <v>0.99533333333333329</v>
      </c>
      <c r="N25" s="6" t="s">
        <v>3</v>
      </c>
      <c r="O25" s="7">
        <f>AVERAGE(O4,O8,O14)</f>
        <v>2.1920310216782955E-2</v>
      </c>
      <c r="P25" s="7">
        <f t="shared" ref="P25:S25" si="3">AVERAGE(P4,P8,P14)</f>
        <v>2.4041630560342631E-2</v>
      </c>
      <c r="Q25" s="7">
        <f t="shared" si="3"/>
        <v>5.2090199547409177E-2</v>
      </c>
      <c r="R25" s="7">
        <f t="shared" si="3"/>
        <v>6.2932503525602632E-2</v>
      </c>
      <c r="S25" s="7">
        <f t="shared" si="3"/>
        <v>0.26775776780930599</v>
      </c>
    </row>
    <row r="26" spans="1:19" x14ac:dyDescent="0.2">
      <c r="A26" s="10" t="s">
        <v>27</v>
      </c>
      <c r="B26" s="7">
        <f>AVERAGE(B9,B15,B19)</f>
        <v>125.53644013960404</v>
      </c>
      <c r="C26" s="7">
        <f>AVERAGE(C9,C15,C19)</f>
        <v>3.4083956536667634</v>
      </c>
      <c r="F26" s="6" t="s">
        <v>21</v>
      </c>
      <c r="G26" s="8">
        <f>AVERAGE(G9,G15,G19)</f>
        <v>7.8666666666666676E-2</v>
      </c>
      <c r="H26" s="8">
        <f t="shared" ref="H26:J26" si="4">AVERAGE(H9,H15,H19)</f>
        <v>0.14816666666666664</v>
      </c>
      <c r="I26" s="8">
        <f t="shared" si="4"/>
        <v>0.29049999999999998</v>
      </c>
      <c r="J26" s="8">
        <f t="shared" si="4"/>
        <v>0.40116666666666667</v>
      </c>
      <c r="K26" s="8">
        <f>AVERAGE(K9,K15,K19)</f>
        <v>1.385</v>
      </c>
      <c r="N26" s="6" t="s">
        <v>4</v>
      </c>
      <c r="O26" s="7">
        <f>AVERAGE(O9,O15,O19)</f>
        <v>1.0370899457402719E-2</v>
      </c>
      <c r="P26" s="7">
        <f t="shared" ref="P26:S26" si="5">AVERAGE(P9,P15,P19)</f>
        <v>1.626345596729056E-2</v>
      </c>
      <c r="Q26" s="7">
        <f t="shared" si="5"/>
        <v>1.5320646925708531E-2</v>
      </c>
      <c r="R26" s="7">
        <f t="shared" si="5"/>
        <v>1.8149074050454708E-2</v>
      </c>
      <c r="S26" s="7">
        <f t="shared" si="5"/>
        <v>0.11549410759380281</v>
      </c>
    </row>
    <row r="27" spans="1:19" x14ac:dyDescent="0.2">
      <c r="A27" s="1" t="s">
        <v>28</v>
      </c>
      <c r="B27" s="7">
        <f>AVERAGE(B10,B20)</f>
        <v>176.17122710894654</v>
      </c>
      <c r="C27" s="7">
        <f>AVERAGE(C10,C20)</f>
        <v>5.6986229382428526</v>
      </c>
      <c r="F27" s="6" t="s">
        <v>22</v>
      </c>
      <c r="G27" s="7">
        <f>AVERAGE(G10,G20)</f>
        <v>8.8999999999999996E-2</v>
      </c>
      <c r="H27" s="7">
        <f t="shared" ref="H27:K27" si="6">AVERAGE(H10,H20)</f>
        <v>0.14800000000000002</v>
      </c>
      <c r="I27" s="7">
        <f t="shared" si="6"/>
        <v>0.23825000000000002</v>
      </c>
      <c r="J27" s="7">
        <f t="shared" si="6"/>
        <v>0.35350000000000004</v>
      </c>
      <c r="K27" s="7">
        <f t="shared" si="6"/>
        <v>1.4725000000000001</v>
      </c>
      <c r="N27" s="6" t="s">
        <v>5</v>
      </c>
      <c r="O27" s="7">
        <f>AVERAGE(O10,O20)</f>
        <v>2.1213203435596446E-3</v>
      </c>
      <c r="P27" s="7">
        <f>AVERAGE(P10,P20)</f>
        <v>0</v>
      </c>
      <c r="Q27" s="7">
        <f t="shared" ref="Q27:S27" si="7">AVERAGE(Q10,Q20)</f>
        <v>3.8890872965260145E-3</v>
      </c>
      <c r="R27" s="7">
        <f t="shared" si="7"/>
        <v>4.9497474683058377E-3</v>
      </c>
      <c r="S27" s="7">
        <f t="shared" si="7"/>
        <v>3.5355339059327407E-3</v>
      </c>
    </row>
    <row r="29" spans="1:19" x14ac:dyDescent="0.2">
      <c r="A29" s="3" t="s">
        <v>2</v>
      </c>
      <c r="B29" s="6" t="s">
        <v>3</v>
      </c>
      <c r="C29" t="s">
        <v>4</v>
      </c>
      <c r="D29" t="s">
        <v>5</v>
      </c>
    </row>
    <row r="30" spans="1:19" x14ac:dyDescent="0.2">
      <c r="A30">
        <v>119.83756054413685</v>
      </c>
      <c r="B30">
        <v>222.69372820300723</v>
      </c>
      <c r="C30">
        <v>157.18023909022094</v>
      </c>
      <c r="D30">
        <v>187.4217413587964</v>
      </c>
    </row>
    <row r="31" spans="1:19" x14ac:dyDescent="0.2">
      <c r="A31">
        <v>96.696748300246185</v>
      </c>
      <c r="B31">
        <v>170.80082328823713</v>
      </c>
      <c r="C31">
        <v>94.696160164315643</v>
      </c>
      <c r="D31">
        <v>164.92071285909668</v>
      </c>
    </row>
    <row r="32" spans="1:19" x14ac:dyDescent="0.2">
      <c r="A32">
        <v>67.731212566275246</v>
      </c>
      <c r="B32">
        <v>107.6337193</v>
      </c>
      <c r="C32">
        <v>124.73292116427555</v>
      </c>
    </row>
    <row r="33" spans="1:14" x14ac:dyDescent="0.2">
      <c r="A33">
        <v>95.293000849073763</v>
      </c>
    </row>
    <row r="34" spans="1:14" x14ac:dyDescent="0.2">
      <c r="J34" t="s">
        <v>19</v>
      </c>
      <c r="K34">
        <v>6.4656587313691435E-2</v>
      </c>
      <c r="L34">
        <v>0.17996637811931146</v>
      </c>
      <c r="M34">
        <v>9.5275174358017568E-3</v>
      </c>
      <c r="N34" t="s">
        <v>24</v>
      </c>
    </row>
    <row r="35" spans="1:14" x14ac:dyDescent="0.2">
      <c r="A35" t="s">
        <v>19</v>
      </c>
      <c r="B35">
        <f>TTEST(A30:A33,B30:B32,2,2)</f>
        <v>6.4656587313691435E-2</v>
      </c>
      <c r="C35">
        <f>TTEST(A30:A33,C30:C32,2,2)</f>
        <v>0.17996637811931146</v>
      </c>
      <c r="D35">
        <f>TTEST(A30:A33,D30:D31,2,2)</f>
        <v>9.5275174358017568E-3</v>
      </c>
      <c r="G35" s="9" t="s">
        <v>20</v>
      </c>
      <c r="H35" s="7"/>
    </row>
    <row r="36" spans="1:14" x14ac:dyDescent="0.2">
      <c r="G36" s="6" t="s">
        <v>2</v>
      </c>
      <c r="H36" s="7">
        <v>4</v>
      </c>
    </row>
    <row r="37" spans="1:14" x14ac:dyDescent="0.2">
      <c r="G37" s="6" t="s">
        <v>3</v>
      </c>
      <c r="H37" s="7">
        <v>3</v>
      </c>
    </row>
    <row r="38" spans="1:14" x14ac:dyDescent="0.2">
      <c r="G38" s="6" t="s">
        <v>4</v>
      </c>
      <c r="H38" s="7">
        <v>3</v>
      </c>
    </row>
    <row r="39" spans="1:14" x14ac:dyDescent="0.2">
      <c r="G39" s="6" t="s">
        <v>5</v>
      </c>
      <c r="H39" s="7">
        <v>2</v>
      </c>
    </row>
  </sheetData>
  <mergeCells count="2">
    <mergeCell ref="N22:S22"/>
    <mergeCell ref="F22:K22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3C135-C99A-5244-897B-FA421F054D53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Meagan Collins</dc:creator>
  <cp:lastModifiedBy>Kira Bernabe</cp:lastModifiedBy>
  <dcterms:created xsi:type="dcterms:W3CDTF">2023-12-04T20:24:14Z</dcterms:created>
  <dcterms:modified xsi:type="dcterms:W3CDTF">2024-01-29T15:50:38Z</dcterms:modified>
</cp:coreProperties>
</file>