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John Church/Other/"/>
    </mc:Choice>
  </mc:AlternateContent>
  <xr:revisionPtr revIDLastSave="0" documentId="13_ncr:1_{EAC33696-303F-0F4C-ADBF-2661EC0858F4}" xr6:coauthVersionLast="41" xr6:coauthVersionMax="41" xr10:uidLastSave="{00000000-0000-0000-0000-000000000000}"/>
  <bookViews>
    <workbookView xWindow="0" yWindow="460" windowWidth="25600" windowHeight="15540" activeTab="1" xr2:uid="{85AB78C4-0B61-B146-95C7-CE7F1709D04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3" l="1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B8" i="3"/>
  <c r="B9" i="3"/>
  <c r="B10" i="3"/>
  <c r="B7" i="3"/>
  <c r="D3" i="1" l="1"/>
  <c r="D4" i="1"/>
  <c r="D5" i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" i="1"/>
</calcChain>
</file>

<file path=xl/sharedStrings.xml><?xml version="1.0" encoding="utf-8"?>
<sst xmlns="http://schemas.openxmlformats.org/spreadsheetml/2006/main" count="58" uniqueCount="20">
  <si>
    <t>Time point</t>
  </si>
  <si>
    <t>Media Type</t>
  </si>
  <si>
    <t>OD600</t>
  </si>
  <si>
    <t>2 hours</t>
  </si>
  <si>
    <t>CDM-1</t>
  </si>
  <si>
    <t>CDM-2</t>
  </si>
  <si>
    <t>MHB-1</t>
  </si>
  <si>
    <t>MHB-2</t>
  </si>
  <si>
    <t>4 hours</t>
  </si>
  <si>
    <t>6 hours</t>
  </si>
  <si>
    <t>24 hours</t>
  </si>
  <si>
    <t>k</t>
  </si>
  <si>
    <t>log10(Xt)</t>
  </si>
  <si>
    <t>log10(X0)</t>
  </si>
  <si>
    <t>OD600 at 2 hours</t>
  </si>
  <si>
    <t>OD600 at 4 hours</t>
  </si>
  <si>
    <t>OD600 at 6 hours</t>
  </si>
  <si>
    <t>OD600 at 24 hours</t>
  </si>
  <si>
    <t>0 hours</t>
  </si>
  <si>
    <t>OD600 at 0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</si>
</sst>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0" fillId="0" borderId="8" xfId="0" applyFill="1" applyBorder="1" applyAlignment="1">
      <alignment wrapText="1"/>
    </xf>
    <xf numFmtId="0" fontId="0" fillId="0" borderId="8" xfId="0" applyBorder="1"/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0" fillId="0" borderId="1" xfId="0" applyBorder="1"/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Generations</a:t>
            </a:r>
            <a:r>
              <a:rPr lang="en-US" baseline="0"/>
              <a:t> per Hour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Sheet1!$F$2:$F$21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0.27301138834624095</c:v>
                </c:pt>
                <c:pt idx="5">
                  <c:v>0.28768483124962463</c:v>
                </c:pt>
                <c:pt idx="6">
                  <c:v>0.18927467160604125</c:v>
                </c:pt>
                <c:pt idx="7">
                  <c:v>0.37426790984362601</c:v>
                </c:pt>
                <c:pt idx="8">
                  <c:v>0.39867686292122145</c:v>
                </c:pt>
                <c:pt idx="9">
                  <c:v>0.38155522239138773</c:v>
                </c:pt>
                <c:pt idx="10">
                  <c:v>0.3675081138409042</c:v>
                </c:pt>
                <c:pt idx="11">
                  <c:v>0.43392378198199333</c:v>
                </c:pt>
                <c:pt idx="12">
                  <c:v>0.35075772734196375</c:v>
                </c:pt>
                <c:pt idx="13">
                  <c:v>0.35298434635244225</c:v>
                </c:pt>
                <c:pt idx="14">
                  <c:v>0.34452603707989776</c:v>
                </c:pt>
                <c:pt idx="15">
                  <c:v>0.38509505896467189</c:v>
                </c:pt>
                <c:pt idx="16">
                  <c:v>0.21993794651082602</c:v>
                </c:pt>
                <c:pt idx="17">
                  <c:v>0.23322887065952552</c:v>
                </c:pt>
                <c:pt idx="18">
                  <c:v>0.19254361947721194</c:v>
                </c:pt>
                <c:pt idx="19">
                  <c:v>0.19155805176916268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6-0C47-8C1E-039DF699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117200"/>
        <c:axId val="1274118880"/>
      </c:lineChart>
      <c:catAx>
        <c:axId val="1274117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118880"/>
        <c:crosses val="autoZero"/>
        <c:auto val="1"/>
        <c:lblAlgn val="ctr"/>
        <c:lblOffset val="100"/>
        <c:noMultiLvlLbl val="0"/>
      </c:catAx>
      <c:valAx>
        <c:axId val="127411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11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 600 Readings:</a:t>
            </a:r>
            <a:r>
              <a:rPr lang="en-US" baseline="0"/>
              <a:t> CDM vs MHB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CDM-1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A2-424D-A488-5696BC7163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A2-424D-A488-5696BC7163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A2-424D-A488-5696BC7163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A2-424D-A488-5696BC716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Sheet2!$B$1:$N$1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xVal>
          <c:yVal>
            <c:numRef>
              <c:f>Sheet2!$B$2:$N$2</c:f>
              <c:numCache>
                <c:formatCode>General</c:formatCode>
                <c:ptCount val="13"/>
                <c:pt idx="0">
                  <c:v>0.1</c:v>
                </c:pt>
                <c:pt idx="1">
                  <c:v>0.14599999999999999</c:v>
                </c:pt>
                <c:pt idx="2">
                  <c:v>0.30199999999999999</c:v>
                </c:pt>
                <c:pt idx="3">
                  <c:v>0.43</c:v>
                </c:pt>
                <c:pt idx="12">
                  <c:v>3.88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A2-424D-A488-5696BC71634C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CDM-2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A2-424D-A488-5696BC7163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A2-424D-A488-5696BC7163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A2-424D-A488-5696BC7163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A2-424D-A488-5696BC716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Sheet2!$B$1:$N$1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xVal>
          <c:yVal>
            <c:numRef>
              <c:f>Sheet2!$B$3:$N$3</c:f>
              <c:numCache>
                <c:formatCode>General</c:formatCode>
                <c:ptCount val="13"/>
                <c:pt idx="0">
                  <c:v>0.1</c:v>
                </c:pt>
                <c:pt idx="1">
                  <c:v>0.14899999999999999</c:v>
                </c:pt>
                <c:pt idx="2">
                  <c:v>0.28799999999999998</c:v>
                </c:pt>
                <c:pt idx="3">
                  <c:v>0.434</c:v>
                </c:pt>
                <c:pt idx="12">
                  <c:v>4.84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A2-424D-A488-5696BC71634C}"/>
            </c:ext>
          </c:extLst>
        </c:ser>
        <c:ser>
          <c:idx val="2"/>
          <c:order val="2"/>
          <c:tx>
            <c:strRef>
              <c:f>Sheet2!$A$4</c:f>
              <c:strCache>
                <c:ptCount val="1"/>
                <c:pt idx="0">
                  <c:v>MHB-1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A2-424D-A488-5696BC7163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A2-424D-A488-5696BC7163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A2-424D-A488-5696BC7163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A2-424D-A488-5696BC71634C}"/>
                </c:ext>
              </c:extLst>
            </c:dLbl>
            <c:dLbl>
              <c:idx val="12"/>
              <c:layout>
                <c:manualLayout>
                  <c:x val="-8.3102493074792248E-3"/>
                  <c:y val="-1.650618982118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A2-424D-A488-5696BC716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Sheet2!$B$1:$N$1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xVal>
          <c:yVal>
            <c:numRef>
              <c:f>Sheet2!$B$4:$N$4</c:f>
              <c:numCache>
                <c:formatCode>General</c:formatCode>
                <c:ptCount val="13"/>
                <c:pt idx="0">
                  <c:v>0.1</c:v>
                </c:pt>
                <c:pt idx="1">
                  <c:v>0.13</c:v>
                </c:pt>
                <c:pt idx="2">
                  <c:v>0.27700000000000002</c:v>
                </c:pt>
                <c:pt idx="3">
                  <c:v>0.41899999999999998</c:v>
                </c:pt>
                <c:pt idx="12">
                  <c:v>2.46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A2-424D-A488-5696BC71634C}"/>
            </c:ext>
          </c:extLst>
        </c:ser>
        <c:ser>
          <c:idx val="3"/>
          <c:order val="3"/>
          <c:tx>
            <c:strRef>
              <c:f>Sheet2!$A$5</c:f>
              <c:strCache>
                <c:ptCount val="1"/>
                <c:pt idx="0">
                  <c:v>MHB-2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A2-424D-A488-5696BC7163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A2-424D-A488-5696BC7163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A2-424D-A488-5696BC7163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A2-424D-A488-5696BC71634C}"/>
                </c:ext>
              </c:extLst>
            </c:dLbl>
            <c:dLbl>
              <c:idx val="12"/>
              <c:layout>
                <c:manualLayout>
                  <c:x val="-8.3102493074792248E-3"/>
                  <c:y val="2.751031636863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A2-424D-A488-5696BC716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Sheet2!$B$1:$N$1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xVal>
          <c:yVal>
            <c:numRef>
              <c:f>Sheet2!$B$5:$N$5</c:f>
              <c:numCache>
                <c:formatCode>General</c:formatCode>
                <c:ptCount val="13"/>
                <c:pt idx="0">
                  <c:v>0.1</c:v>
                </c:pt>
                <c:pt idx="1">
                  <c:v>0.16800000000000001</c:v>
                </c:pt>
                <c:pt idx="2">
                  <c:v>0.33300000000000002</c:v>
                </c:pt>
                <c:pt idx="3">
                  <c:v>0.496</c:v>
                </c:pt>
                <c:pt idx="12">
                  <c:v>2.42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A2-424D-A488-5696BC71634C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1326201792"/>
        <c:axId val="1304115120"/>
      </c:scatterChart>
      <c:valAx>
        <c:axId val="132620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115120"/>
        <c:crossesAt val="0.1"/>
        <c:crossBetween val="midCat"/>
      </c:valAx>
      <c:valAx>
        <c:axId val="13041151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effectLst/>
                  </a:rPr>
                  <a:t>log</a:t>
                </a:r>
                <a:r>
                  <a:rPr lang="en-US" sz="1000" baseline="-25000">
                    <a:effectLst/>
                  </a:rPr>
                  <a:t>10</a:t>
                </a:r>
                <a:r>
                  <a:rPr lang="en-US" sz="1000">
                    <a:effectLst/>
                  </a:rPr>
                  <a:t>(OD600)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20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Sheet3!$B$7:$F$7</c:f>
              <c:numCache>
                <c:formatCode>General</c:formatCode>
                <c:ptCount val="5"/>
                <c:pt idx="0">
                  <c:v>-1</c:v>
                </c:pt>
                <c:pt idx="1">
                  <c:v>-0.83564714421556296</c:v>
                </c:pt>
                <c:pt idx="2">
                  <c:v>-0.51999305704284937</c:v>
                </c:pt>
                <c:pt idx="3">
                  <c:v>-0.36653154442041347</c:v>
                </c:pt>
                <c:pt idx="4">
                  <c:v>0.58883172559420727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A-3444-9D1C-67ECCF596F4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Sheet3!$B$8:$F$8</c:f>
              <c:numCache>
                <c:formatCode>General</c:formatCode>
                <c:ptCount val="5"/>
                <c:pt idx="0">
                  <c:v>-1</c:v>
                </c:pt>
                <c:pt idx="1">
                  <c:v>-0.82681373158772598</c:v>
                </c:pt>
                <c:pt idx="2">
                  <c:v>-0.54060751224076919</c:v>
                </c:pt>
                <c:pt idx="3">
                  <c:v>-0.36251027048748929</c:v>
                </c:pt>
                <c:pt idx="4">
                  <c:v>0.68484536164441245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A-3444-9D1C-67ECCF596F4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Sheet3!$B$9:$F$9</c:f>
              <c:numCache>
                <c:formatCode>General</c:formatCode>
                <c:ptCount val="5"/>
                <c:pt idx="0">
                  <c:v>-1</c:v>
                </c:pt>
                <c:pt idx="1">
                  <c:v>-0.88605664769316317</c:v>
                </c:pt>
                <c:pt idx="2">
                  <c:v>-0.55752023093555136</c:v>
                </c:pt>
                <c:pt idx="3">
                  <c:v>-0.3777859770337047</c:v>
                </c:pt>
                <c:pt idx="4">
                  <c:v>0.39093510710337914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A-3444-9D1C-67ECCF596F4E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Sheet3!$B$10:$F$10</c:f>
              <c:numCache>
                <c:formatCode>General</c:formatCode>
                <c:ptCount val="5"/>
                <c:pt idx="0">
                  <c:v>-1</c:v>
                </c:pt>
                <c:pt idx="1">
                  <c:v>-0.77469071827413716</c:v>
                </c:pt>
                <c:pt idx="2">
                  <c:v>-0.47755576649368009</c:v>
                </c:pt>
                <c:pt idx="3">
                  <c:v>-0.30451832350980257</c:v>
                </c:pt>
                <c:pt idx="4">
                  <c:v>0.38381536598043126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CA-3444-9D1C-67ECCF596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748160"/>
        <c:axId val="1220045680"/>
      </c:lineChart>
      <c:catAx>
        <c:axId val="1269748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045680"/>
        <c:crosses val="autoZero"/>
        <c:auto val="1"/>
        <c:lblAlgn val="ctr"/>
        <c:lblOffset val="100"/>
        <c:noMultiLvlLbl val="0"/>
      </c:catAx>
      <c:valAx>
        <c:axId val="122004568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7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28</xdr:row>
      <xdr:rowOff>88900</xdr:rowOff>
    </xdr:from>
    <xdr:to>
      <xdr:col>5</xdr:col>
      <xdr:colOff>228600</xdr:colOff>
      <xdr:row>31</xdr:row>
      <xdr:rowOff>0</xdr:rowOff>
    </xdr:to>
    <xdr:pic>
      <xdr:nvPicPr>
        <xdr:cNvPr id="3" name="Picture 2" descr="Caluclating the growth rate">
          <a:extLst>
            <a:ext uri="{FF2B5EF4-FFF2-40B4-BE49-F238E27FC236}">
              <a16:creationId xmlns:a16="http://schemas.microsoft.com/office/drawing/2014/main" id="{EBCE1DE1-C822-8E4E-A80B-B1A248BC2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426200"/>
          <a:ext cx="42545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349250</xdr:colOff>
      <xdr:row>5</xdr:row>
      <xdr:rowOff>31750</xdr:rowOff>
    </xdr:from>
    <xdr:to>
      <xdr:col>15</xdr:col>
      <xdr:colOff>63500</xdr:colOff>
      <xdr:row>18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D3431D-7EA6-794B-B742-B73D4035F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6</xdr:row>
      <xdr:rowOff>158750</xdr:rowOff>
    </xdr:from>
    <xdr:to>
      <xdr:col>12</xdr:col>
      <xdr:colOff>215900</xdr:colOff>
      <xdr:row>29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1BF3F9-E091-ED4B-B432-2C638F304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7</xdr:row>
      <xdr:rowOff>196850</xdr:rowOff>
    </xdr:from>
    <xdr:to>
      <xdr:col>14</xdr:col>
      <xdr:colOff>152400</xdr:colOff>
      <xdr:row>27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FB6672-1743-854D-9CAF-3A98E6B93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DDFD-A95D-8643-9605-731097D0D0D0}">
  <dimension ref="A1:V21"/>
  <sheetViews>
    <sheetView workbookViewId="0">
      <selection activeCell="M15" sqref="M15"/>
    </sheetView>
  </sheetViews>
  <sheetFormatPr baseColWidth="10" defaultRowHeight="16" x14ac:dyDescent="0.2"/>
  <sheetData>
    <row r="1" spans="1:22" ht="35" thickBot="1" x14ac:dyDescent="0.25">
      <c r="A1" s="1" t="s">
        <v>0</v>
      </c>
      <c r="B1" s="2" t="s">
        <v>1</v>
      </c>
      <c r="C1" s="2" t="s">
        <v>2</v>
      </c>
      <c r="D1" s="11" t="s">
        <v>12</v>
      </c>
      <c r="E1" s="11" t="s">
        <v>13</v>
      </c>
      <c r="F1" s="10" t="s">
        <v>11</v>
      </c>
      <c r="O1" s="1" t="s">
        <v>1</v>
      </c>
      <c r="P1" s="5" t="s">
        <v>14</v>
      </c>
      <c r="Q1" s="5" t="s">
        <v>15</v>
      </c>
      <c r="R1" s="5" t="s">
        <v>16</v>
      </c>
      <c r="S1" s="6" t="s">
        <v>17</v>
      </c>
      <c r="T1" s="8" t="s">
        <v>12</v>
      </c>
      <c r="U1" s="8" t="s">
        <v>13</v>
      </c>
      <c r="V1" s="8" t="s">
        <v>11</v>
      </c>
    </row>
    <row r="2" spans="1:22" ht="18" thickBot="1" x14ac:dyDescent="0.25">
      <c r="A2" s="16" t="s">
        <v>18</v>
      </c>
      <c r="B2" s="3" t="s">
        <v>4</v>
      </c>
      <c r="C2" s="3">
        <v>0.1</v>
      </c>
      <c r="D2">
        <f>LOG10(C2)</f>
        <v>-1</v>
      </c>
      <c r="E2">
        <v>-1</v>
      </c>
      <c r="F2">
        <v>0</v>
      </c>
      <c r="O2" s="1" t="s">
        <v>4</v>
      </c>
      <c r="P2" s="1">
        <v>0.14599999999999999</v>
      </c>
      <c r="Q2" s="1">
        <v>0.30199999999999999</v>
      </c>
      <c r="R2" s="1">
        <v>0.43</v>
      </c>
      <c r="S2" s="7">
        <v>3.88</v>
      </c>
      <c r="T2" s="9"/>
      <c r="U2" s="9"/>
      <c r="V2" s="9"/>
    </row>
    <row r="3" spans="1:22" ht="18" thickBot="1" x14ac:dyDescent="0.25">
      <c r="A3" s="17"/>
      <c r="B3" s="3" t="s">
        <v>5</v>
      </c>
      <c r="C3" s="3">
        <v>0.1</v>
      </c>
      <c r="D3">
        <f t="shared" ref="D3:D21" si="0">LOG10(C3)</f>
        <v>-1</v>
      </c>
      <c r="E3">
        <v>-1</v>
      </c>
      <c r="F3">
        <v>0</v>
      </c>
      <c r="O3" s="1" t="s">
        <v>5</v>
      </c>
      <c r="P3" s="1">
        <v>0.14899999999999999</v>
      </c>
      <c r="Q3" s="1">
        <v>0.28799999999999998</v>
      </c>
      <c r="R3" s="1">
        <v>0.434</v>
      </c>
      <c r="S3" s="7">
        <v>4.84</v>
      </c>
      <c r="T3" s="9"/>
      <c r="U3" s="9"/>
      <c r="V3" s="9"/>
    </row>
    <row r="4" spans="1:22" ht="18" thickBot="1" x14ac:dyDescent="0.25">
      <c r="A4" s="17"/>
      <c r="B4" s="3" t="s">
        <v>6</v>
      </c>
      <c r="C4" s="3">
        <v>0.1</v>
      </c>
      <c r="D4">
        <f t="shared" si="0"/>
        <v>-1</v>
      </c>
      <c r="E4">
        <v>-1</v>
      </c>
      <c r="F4">
        <v>0</v>
      </c>
      <c r="O4" s="1" t="s">
        <v>6</v>
      </c>
      <c r="P4" s="1">
        <v>0.13</v>
      </c>
      <c r="Q4" s="1">
        <v>0.27700000000000002</v>
      </c>
      <c r="R4" s="1">
        <v>0.41899999999999998</v>
      </c>
      <c r="S4" s="7">
        <v>2.46</v>
      </c>
      <c r="T4" s="9"/>
      <c r="U4" s="9"/>
      <c r="V4" s="9"/>
    </row>
    <row r="5" spans="1:22" ht="18" thickBot="1" x14ac:dyDescent="0.25">
      <c r="A5" s="18"/>
      <c r="B5" s="3" t="s">
        <v>7</v>
      </c>
      <c r="C5" s="3">
        <v>0.1</v>
      </c>
      <c r="D5">
        <f t="shared" si="0"/>
        <v>-1</v>
      </c>
      <c r="E5">
        <v>-1</v>
      </c>
      <c r="F5">
        <v>0</v>
      </c>
      <c r="O5" s="1" t="s">
        <v>7</v>
      </c>
      <c r="P5" s="1">
        <v>0.16800000000000001</v>
      </c>
      <c r="Q5" s="1">
        <v>0.33300000000000002</v>
      </c>
      <c r="R5" s="1">
        <v>0.496</v>
      </c>
      <c r="S5" s="7">
        <v>2.42</v>
      </c>
      <c r="T5" s="9"/>
      <c r="U5" s="9"/>
      <c r="V5" s="9"/>
    </row>
    <row r="6" spans="1:22" ht="18" thickBot="1" x14ac:dyDescent="0.25">
      <c r="A6" s="16" t="s">
        <v>3</v>
      </c>
      <c r="B6" s="3" t="s">
        <v>4</v>
      </c>
      <c r="C6" s="3">
        <v>0.14599999999999999</v>
      </c>
      <c r="D6">
        <f t="shared" si="0"/>
        <v>-0.83564714421556296</v>
      </c>
      <c r="E6">
        <v>-1</v>
      </c>
      <c r="F6">
        <f>(D6-E6)/(0.301*2)</f>
        <v>0.27301138834624095</v>
      </c>
      <c r="G6" s="4"/>
    </row>
    <row r="7" spans="1:22" ht="18" thickBot="1" x14ac:dyDescent="0.25">
      <c r="A7" s="17"/>
      <c r="B7" s="3" t="s">
        <v>5</v>
      </c>
      <c r="C7" s="3">
        <v>0.14899999999999999</v>
      </c>
      <c r="D7">
        <f t="shared" si="0"/>
        <v>-0.82681373158772598</v>
      </c>
      <c r="E7">
        <v>-1</v>
      </c>
      <c r="F7">
        <f t="shared" ref="F7:F9" si="1">(D7-E7)/(0.301*2)</f>
        <v>0.28768483124962463</v>
      </c>
      <c r="G7" s="4"/>
    </row>
    <row r="8" spans="1:22" ht="18" thickBot="1" x14ac:dyDescent="0.25">
      <c r="A8" s="17"/>
      <c r="B8" s="3" t="s">
        <v>6</v>
      </c>
      <c r="C8" s="3">
        <v>0.13</v>
      </c>
      <c r="D8">
        <f t="shared" si="0"/>
        <v>-0.88605664769316317</v>
      </c>
      <c r="E8">
        <v>-1</v>
      </c>
      <c r="F8">
        <f t="shared" si="1"/>
        <v>0.18927467160604125</v>
      </c>
      <c r="G8" s="4"/>
    </row>
    <row r="9" spans="1:22" ht="18" thickBot="1" x14ac:dyDescent="0.25">
      <c r="A9" s="18"/>
      <c r="B9" s="3" t="s">
        <v>7</v>
      </c>
      <c r="C9" s="3">
        <v>0.16800000000000001</v>
      </c>
      <c r="D9">
        <f t="shared" si="0"/>
        <v>-0.77469071827413716</v>
      </c>
      <c r="E9">
        <v>-1</v>
      </c>
      <c r="F9">
        <f t="shared" si="1"/>
        <v>0.37426790984362601</v>
      </c>
      <c r="G9" s="4"/>
    </row>
    <row r="10" spans="1:22" ht="18" thickBot="1" x14ac:dyDescent="0.25">
      <c r="A10" s="16" t="s">
        <v>8</v>
      </c>
      <c r="B10" s="3" t="s">
        <v>4</v>
      </c>
      <c r="C10" s="3">
        <v>0.30199999999999999</v>
      </c>
      <c r="D10">
        <f t="shared" si="0"/>
        <v>-0.51999305704284937</v>
      </c>
      <c r="E10">
        <v>-1</v>
      </c>
      <c r="F10">
        <f>(D10-E10)/(0.301*4)</f>
        <v>0.39867686292122145</v>
      </c>
      <c r="G10" s="4"/>
    </row>
    <row r="11" spans="1:22" ht="18" thickBot="1" x14ac:dyDescent="0.25">
      <c r="A11" s="17"/>
      <c r="B11" s="3" t="s">
        <v>5</v>
      </c>
      <c r="C11" s="3">
        <v>0.28799999999999998</v>
      </c>
      <c r="D11">
        <f t="shared" si="0"/>
        <v>-0.54060751224076919</v>
      </c>
      <c r="E11">
        <v>-1</v>
      </c>
      <c r="F11">
        <f t="shared" ref="F11:F13" si="2">(D11-E11)/(0.301*4)</f>
        <v>0.38155522239138773</v>
      </c>
      <c r="G11" s="4"/>
    </row>
    <row r="12" spans="1:22" ht="18" thickBot="1" x14ac:dyDescent="0.25">
      <c r="A12" s="17"/>
      <c r="B12" s="3" t="s">
        <v>6</v>
      </c>
      <c r="C12" s="3">
        <v>0.27700000000000002</v>
      </c>
      <c r="D12">
        <f t="shared" si="0"/>
        <v>-0.55752023093555136</v>
      </c>
      <c r="E12">
        <v>-1</v>
      </c>
      <c r="F12">
        <f t="shared" si="2"/>
        <v>0.3675081138409042</v>
      </c>
      <c r="G12" s="4"/>
    </row>
    <row r="13" spans="1:22" ht="18" thickBot="1" x14ac:dyDescent="0.25">
      <c r="A13" s="18"/>
      <c r="B13" s="3" t="s">
        <v>7</v>
      </c>
      <c r="C13" s="3">
        <v>0.33300000000000002</v>
      </c>
      <c r="D13">
        <f t="shared" si="0"/>
        <v>-0.47755576649368009</v>
      </c>
      <c r="E13">
        <v>-1</v>
      </c>
      <c r="F13">
        <f t="shared" si="2"/>
        <v>0.43392378198199333</v>
      </c>
      <c r="G13" s="4"/>
    </row>
    <row r="14" spans="1:22" ht="18" thickBot="1" x14ac:dyDescent="0.25">
      <c r="A14" s="16" t="s">
        <v>9</v>
      </c>
      <c r="B14" s="3" t="s">
        <v>4</v>
      </c>
      <c r="C14" s="3">
        <v>0.43</v>
      </c>
      <c r="D14">
        <f t="shared" si="0"/>
        <v>-0.36653154442041347</v>
      </c>
      <c r="E14">
        <v>-1</v>
      </c>
      <c r="F14">
        <f>(D14-E14)/(0.301*6)</f>
        <v>0.35075772734196375</v>
      </c>
      <c r="G14" s="4"/>
    </row>
    <row r="15" spans="1:22" ht="18" thickBot="1" x14ac:dyDescent="0.25">
      <c r="A15" s="17"/>
      <c r="B15" s="3" t="s">
        <v>5</v>
      </c>
      <c r="C15" s="3">
        <v>0.434</v>
      </c>
      <c r="D15">
        <f t="shared" si="0"/>
        <v>-0.36251027048748929</v>
      </c>
      <c r="E15">
        <v>-1</v>
      </c>
      <c r="F15">
        <f t="shared" ref="F15:F17" si="3">(D15-E15)/(0.301*6)</f>
        <v>0.35298434635244225</v>
      </c>
      <c r="G15" s="4"/>
    </row>
    <row r="16" spans="1:22" ht="18" thickBot="1" x14ac:dyDescent="0.25">
      <c r="A16" s="17"/>
      <c r="B16" s="3" t="s">
        <v>6</v>
      </c>
      <c r="C16" s="3">
        <v>0.41899999999999998</v>
      </c>
      <c r="D16">
        <f t="shared" si="0"/>
        <v>-0.3777859770337047</v>
      </c>
      <c r="E16">
        <v>-1</v>
      </c>
      <c r="F16">
        <f t="shared" si="3"/>
        <v>0.34452603707989776</v>
      </c>
      <c r="G16" s="4"/>
    </row>
    <row r="17" spans="1:7" ht="18" thickBot="1" x14ac:dyDescent="0.25">
      <c r="A17" s="18"/>
      <c r="B17" s="3" t="s">
        <v>7</v>
      </c>
      <c r="C17" s="3">
        <v>0.496</v>
      </c>
      <c r="D17">
        <f t="shared" si="0"/>
        <v>-0.30451832350980257</v>
      </c>
      <c r="E17">
        <v>-1</v>
      </c>
      <c r="F17">
        <f t="shared" si="3"/>
        <v>0.38509505896467189</v>
      </c>
      <c r="G17" s="4"/>
    </row>
    <row r="18" spans="1:7" ht="18" thickBot="1" x14ac:dyDescent="0.25">
      <c r="A18" s="16" t="s">
        <v>10</v>
      </c>
      <c r="B18" s="3" t="s">
        <v>4</v>
      </c>
      <c r="C18" s="3">
        <v>3.88</v>
      </c>
      <c r="D18">
        <f t="shared" si="0"/>
        <v>0.58883172559420727</v>
      </c>
      <c r="E18">
        <v>-1</v>
      </c>
      <c r="F18">
        <f>(D18-E18)/(0.301*24)</f>
        <v>0.21993794651082602</v>
      </c>
    </row>
    <row r="19" spans="1:7" ht="18" thickBot="1" x14ac:dyDescent="0.25">
      <c r="A19" s="17"/>
      <c r="B19" s="3" t="s">
        <v>5</v>
      </c>
      <c r="C19" s="3">
        <v>4.84</v>
      </c>
      <c r="D19">
        <f t="shared" si="0"/>
        <v>0.68484536164441245</v>
      </c>
      <c r="E19">
        <v>-1</v>
      </c>
      <c r="F19">
        <f t="shared" ref="F19:F21" si="4">(D19-E19)/(0.301*24)</f>
        <v>0.23322887065952552</v>
      </c>
    </row>
    <row r="20" spans="1:7" ht="18" thickBot="1" x14ac:dyDescent="0.25">
      <c r="A20" s="17"/>
      <c r="B20" s="3" t="s">
        <v>6</v>
      </c>
      <c r="C20" s="3">
        <v>2.46</v>
      </c>
      <c r="D20">
        <f t="shared" si="0"/>
        <v>0.39093510710337914</v>
      </c>
      <c r="E20">
        <v>-1</v>
      </c>
      <c r="F20">
        <f t="shared" si="4"/>
        <v>0.19254361947721194</v>
      </c>
    </row>
    <row r="21" spans="1:7" ht="18" thickBot="1" x14ac:dyDescent="0.25">
      <c r="A21" s="18"/>
      <c r="B21" s="3" t="s">
        <v>7</v>
      </c>
      <c r="C21" s="3">
        <v>2.42</v>
      </c>
      <c r="D21">
        <f t="shared" si="0"/>
        <v>0.38381536598043126</v>
      </c>
      <c r="E21">
        <v>-1</v>
      </c>
      <c r="F21">
        <f t="shared" si="4"/>
        <v>0.19155805176916268</v>
      </c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EB70-039F-8C46-9A2B-5E29FF7C0716}">
  <dimension ref="A1:U5"/>
  <sheetViews>
    <sheetView tabSelected="1" workbookViewId="0">
      <selection activeCell="Q19" sqref="Q19"/>
    </sheetView>
  </sheetViews>
  <sheetFormatPr baseColWidth="10" defaultRowHeight="16" x14ac:dyDescent="0.2"/>
  <sheetData>
    <row r="1" spans="1:21" ht="18" thickBot="1" x14ac:dyDescent="0.25">
      <c r="A1" s="1" t="s">
        <v>1</v>
      </c>
      <c r="B1" s="5">
        <v>0</v>
      </c>
      <c r="C1" s="5">
        <v>2</v>
      </c>
      <c r="D1" s="5">
        <v>4</v>
      </c>
      <c r="E1" s="5">
        <v>6</v>
      </c>
      <c r="F1" s="5">
        <v>8</v>
      </c>
      <c r="G1" s="5">
        <v>10</v>
      </c>
      <c r="H1" s="5">
        <v>12</v>
      </c>
      <c r="I1" s="5">
        <v>14</v>
      </c>
      <c r="J1" s="5">
        <v>16</v>
      </c>
      <c r="K1" s="5">
        <v>18</v>
      </c>
      <c r="L1" s="5">
        <v>20</v>
      </c>
      <c r="M1" s="5">
        <v>22</v>
      </c>
      <c r="N1" s="5">
        <v>24</v>
      </c>
      <c r="P1" s="4"/>
      <c r="Q1" s="12"/>
      <c r="R1" s="12"/>
      <c r="S1" s="12"/>
      <c r="T1" s="12"/>
      <c r="U1" s="13"/>
    </row>
    <row r="2" spans="1:21" ht="18" thickBot="1" x14ac:dyDescent="0.25">
      <c r="A2" s="1" t="s">
        <v>4</v>
      </c>
      <c r="B2" s="15">
        <v>0.1</v>
      </c>
      <c r="C2" s="1">
        <v>0.14599999999999999</v>
      </c>
      <c r="D2" s="1">
        <v>0.30199999999999999</v>
      </c>
      <c r="E2" s="1">
        <v>0.43</v>
      </c>
      <c r="F2" s="7"/>
      <c r="G2" s="7"/>
      <c r="H2" s="7"/>
      <c r="I2" s="7"/>
      <c r="J2" s="7"/>
      <c r="K2" s="7"/>
      <c r="L2" s="7"/>
      <c r="M2" s="7"/>
      <c r="N2" s="7">
        <v>3.88</v>
      </c>
      <c r="P2" s="4"/>
      <c r="Q2" s="14"/>
      <c r="R2" s="14"/>
      <c r="S2" s="14"/>
      <c r="T2" s="14"/>
      <c r="U2" s="14"/>
    </row>
    <row r="3" spans="1:21" ht="18" thickBot="1" x14ac:dyDescent="0.25">
      <c r="A3" s="1" t="s">
        <v>5</v>
      </c>
      <c r="B3" s="15">
        <v>0.1</v>
      </c>
      <c r="C3" s="1">
        <v>0.14899999999999999</v>
      </c>
      <c r="D3" s="1">
        <v>0.28799999999999998</v>
      </c>
      <c r="E3" s="1">
        <v>0.434</v>
      </c>
      <c r="F3" s="7"/>
      <c r="G3" s="7"/>
      <c r="H3" s="7"/>
      <c r="I3" s="7"/>
      <c r="J3" s="7"/>
      <c r="K3" s="7"/>
      <c r="L3" s="7"/>
      <c r="M3" s="7"/>
      <c r="N3" s="7">
        <v>4.84</v>
      </c>
      <c r="P3" s="4"/>
      <c r="Q3" s="14"/>
      <c r="R3" s="14"/>
      <c r="S3" s="14"/>
      <c r="T3" s="14"/>
      <c r="U3" s="14"/>
    </row>
    <row r="4" spans="1:21" ht="18" thickBot="1" x14ac:dyDescent="0.25">
      <c r="A4" s="1" t="s">
        <v>6</v>
      </c>
      <c r="B4" s="15">
        <v>0.1</v>
      </c>
      <c r="C4" s="1">
        <v>0.13</v>
      </c>
      <c r="D4" s="1">
        <v>0.27700000000000002</v>
      </c>
      <c r="E4" s="1">
        <v>0.41899999999999998</v>
      </c>
      <c r="F4" s="7"/>
      <c r="G4" s="7"/>
      <c r="H4" s="7"/>
      <c r="I4" s="7"/>
      <c r="J4" s="7"/>
      <c r="K4" s="7"/>
      <c r="L4" s="7"/>
      <c r="M4" s="7"/>
      <c r="N4" s="7">
        <v>2.46</v>
      </c>
      <c r="P4" s="4"/>
      <c r="Q4" s="14"/>
      <c r="R4" s="14"/>
      <c r="S4" s="14"/>
      <c r="T4" s="14"/>
      <c r="U4" s="14"/>
    </row>
    <row r="5" spans="1:21" ht="18" thickBot="1" x14ac:dyDescent="0.25">
      <c r="A5" s="1" t="s">
        <v>7</v>
      </c>
      <c r="B5" s="15">
        <v>0.1</v>
      </c>
      <c r="C5" s="1">
        <v>0.16800000000000001</v>
      </c>
      <c r="D5" s="1">
        <v>0.33300000000000002</v>
      </c>
      <c r="E5" s="1">
        <v>0.496</v>
      </c>
      <c r="F5" s="7"/>
      <c r="G5" s="7"/>
      <c r="H5" s="7"/>
      <c r="I5" s="7"/>
      <c r="J5" s="7"/>
      <c r="K5" s="7"/>
      <c r="L5" s="7"/>
      <c r="M5" s="7"/>
      <c r="N5" s="7">
        <v>2.42</v>
      </c>
      <c r="P5" s="4"/>
      <c r="Q5" s="14"/>
      <c r="R5" s="14"/>
      <c r="S5" s="14"/>
      <c r="T5" s="14"/>
      <c r="U5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F7D0-01D7-1E4B-A7C9-B2F86A44DECC}">
  <dimension ref="A1:F10"/>
  <sheetViews>
    <sheetView workbookViewId="0">
      <selection activeCell="B7" sqref="B7:F10"/>
    </sheetView>
  </sheetViews>
  <sheetFormatPr baseColWidth="10" defaultRowHeight="16" x14ac:dyDescent="0.2"/>
  <sheetData>
    <row r="1" spans="1:6" ht="35" thickBot="1" x14ac:dyDescent="0.25">
      <c r="A1" s="1" t="s">
        <v>1</v>
      </c>
      <c r="B1" s="5" t="s">
        <v>19</v>
      </c>
      <c r="C1" s="5" t="s">
        <v>14</v>
      </c>
      <c r="D1" s="5" t="s">
        <v>15</v>
      </c>
      <c r="E1" s="5" t="s">
        <v>16</v>
      </c>
      <c r="F1" s="6" t="s">
        <v>17</v>
      </c>
    </row>
    <row r="2" spans="1:6" ht="18" thickBot="1" x14ac:dyDescent="0.25">
      <c r="A2" s="1" t="s">
        <v>4</v>
      </c>
      <c r="B2" s="15">
        <v>0.1</v>
      </c>
      <c r="C2" s="1">
        <v>0.14599999999999999</v>
      </c>
      <c r="D2" s="1">
        <v>0.30199999999999999</v>
      </c>
      <c r="E2" s="1">
        <v>0.43</v>
      </c>
      <c r="F2" s="7">
        <v>3.88</v>
      </c>
    </row>
    <row r="3" spans="1:6" ht="18" thickBot="1" x14ac:dyDescent="0.25">
      <c r="A3" s="1" t="s">
        <v>5</v>
      </c>
      <c r="B3" s="15">
        <v>0.1</v>
      </c>
      <c r="C3" s="1">
        <v>0.14899999999999999</v>
      </c>
      <c r="D3" s="1">
        <v>0.28799999999999998</v>
      </c>
      <c r="E3" s="1">
        <v>0.434</v>
      </c>
      <c r="F3" s="7">
        <v>4.84</v>
      </c>
    </row>
    <row r="4" spans="1:6" ht="18" thickBot="1" x14ac:dyDescent="0.25">
      <c r="A4" s="1" t="s">
        <v>6</v>
      </c>
      <c r="B4" s="15">
        <v>0.1</v>
      </c>
      <c r="C4" s="1">
        <v>0.13</v>
      </c>
      <c r="D4" s="1">
        <v>0.27700000000000002</v>
      </c>
      <c r="E4" s="1">
        <v>0.41899999999999998</v>
      </c>
      <c r="F4" s="7">
        <v>2.46</v>
      </c>
    </row>
    <row r="5" spans="1:6" ht="18" thickBot="1" x14ac:dyDescent="0.25">
      <c r="A5" s="1" t="s">
        <v>7</v>
      </c>
      <c r="B5" s="15">
        <v>0.1</v>
      </c>
      <c r="C5" s="1">
        <v>0.16800000000000001</v>
      </c>
      <c r="D5" s="1">
        <v>0.33300000000000002</v>
      </c>
      <c r="E5" s="1">
        <v>0.496</v>
      </c>
      <c r="F5" s="7">
        <v>2.42</v>
      </c>
    </row>
    <row r="7" spans="1:6" x14ac:dyDescent="0.2">
      <c r="B7">
        <f>LOG10(B2)</f>
        <v>-1</v>
      </c>
      <c r="C7">
        <f t="shared" ref="C7:F7" si="0">LOG10(C2)</f>
        <v>-0.83564714421556296</v>
      </c>
      <c r="D7">
        <f t="shared" si="0"/>
        <v>-0.51999305704284937</v>
      </c>
      <c r="E7">
        <f t="shared" si="0"/>
        <v>-0.36653154442041347</v>
      </c>
      <c r="F7">
        <f t="shared" si="0"/>
        <v>0.58883172559420727</v>
      </c>
    </row>
    <row r="8" spans="1:6" x14ac:dyDescent="0.2">
      <c r="B8">
        <f t="shared" ref="B8:F10" si="1">LOG10(B3)</f>
        <v>-1</v>
      </c>
      <c r="C8">
        <f t="shared" si="1"/>
        <v>-0.82681373158772598</v>
      </c>
      <c r="D8">
        <f t="shared" si="1"/>
        <v>-0.54060751224076919</v>
      </c>
      <c r="E8">
        <f t="shared" si="1"/>
        <v>-0.36251027048748929</v>
      </c>
      <c r="F8">
        <f t="shared" si="1"/>
        <v>0.68484536164441245</v>
      </c>
    </row>
    <row r="9" spans="1:6" x14ac:dyDescent="0.2">
      <c r="B9">
        <f t="shared" si="1"/>
        <v>-1</v>
      </c>
      <c r="C9">
        <f t="shared" si="1"/>
        <v>-0.88605664769316317</v>
      </c>
      <c r="D9">
        <f t="shared" si="1"/>
        <v>-0.55752023093555136</v>
      </c>
      <c r="E9">
        <f t="shared" si="1"/>
        <v>-0.3777859770337047</v>
      </c>
      <c r="F9">
        <f t="shared" si="1"/>
        <v>0.39093510710337914</v>
      </c>
    </row>
    <row r="10" spans="1:6" x14ac:dyDescent="0.2">
      <c r="B10">
        <f t="shared" si="1"/>
        <v>-1</v>
      </c>
      <c r="C10">
        <f t="shared" si="1"/>
        <v>-0.77469071827413716</v>
      </c>
      <c r="D10">
        <f t="shared" si="1"/>
        <v>-0.47755576649368009</v>
      </c>
      <c r="E10">
        <f t="shared" si="1"/>
        <v>-0.30451832350980257</v>
      </c>
      <c r="F10">
        <f t="shared" si="1"/>
        <v>0.38381536598043126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2019-03-25T20:32:21Z</dcterms:created>
  <dcterms:modified xsi:type="dcterms:W3CDTF">2019-03-31T22:22:43Z</dcterms:modified>
</cp:coreProperties>
</file>