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John Church/DDAs Results/"/>
    </mc:Choice>
  </mc:AlternateContent>
  <xr:revisionPtr revIDLastSave="0" documentId="13_ncr:1_{7C9B4CF9-7216-BA4F-8700-75261B8D7BBD}" xr6:coauthVersionLast="46" xr6:coauthVersionMax="46" xr10:uidLastSave="{00000000-0000-0000-0000-000000000000}"/>
  <bookViews>
    <workbookView xWindow="0" yWindow="460" windowWidth="25600" windowHeight="15540" xr2:uid="{0AB0EBE7-6204-2C4D-85EF-653C39EA3D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2" i="1"/>
  <c r="E3" i="1"/>
  <c r="G3" i="1" s="1"/>
  <c r="E4" i="1"/>
  <c r="G4" i="1" s="1"/>
  <c r="E5" i="1"/>
  <c r="E2" i="1"/>
  <c r="E26" i="1"/>
  <c r="E25" i="1"/>
  <c r="E24" i="1"/>
  <c r="F26" i="1"/>
  <c r="H26" i="1"/>
  <c r="F25" i="1"/>
  <c r="H25" i="1"/>
  <c r="F24" i="1"/>
  <c r="H24" i="1"/>
  <c r="E23" i="1"/>
  <c r="F23" i="1"/>
  <c r="H23" i="1"/>
  <c r="G25" i="1"/>
  <c r="I25" i="1"/>
  <c r="G24" i="1"/>
  <c r="I24" i="1"/>
  <c r="G26" i="1"/>
  <c r="G23" i="1"/>
  <c r="I26" i="1"/>
  <c r="I23" i="1"/>
  <c r="L14" i="1"/>
  <c r="L13" i="1"/>
  <c r="L12" i="1"/>
  <c r="H14" i="1"/>
  <c r="H13" i="1"/>
  <c r="H12" i="1"/>
  <c r="G2" i="1"/>
  <c r="J13" i="1"/>
  <c r="G5" i="1"/>
  <c r="J14" i="1"/>
  <c r="J12" i="1" l="1"/>
</calcChain>
</file>

<file path=xl/sharedStrings.xml><?xml version="1.0" encoding="utf-8"?>
<sst xmlns="http://schemas.openxmlformats.org/spreadsheetml/2006/main" count="27" uniqueCount="18">
  <si>
    <t>Strain</t>
  </si>
  <si>
    <t>LVS</t>
  </si>
  <si>
    <t>Tn7::rpsu1</t>
  </si>
  <si>
    <t>Tn7::rpsu2</t>
  </si>
  <si>
    <t>Tn7::rpsu3</t>
  </si>
  <si>
    <t>Rep 1 Zone (mm)</t>
  </si>
  <si>
    <t>Rep 2 Zone (mm)</t>
  </si>
  <si>
    <t>Rep 3 Zone (mm)</t>
  </si>
  <si>
    <t>Average of Replicates</t>
  </si>
  <si>
    <t>Fold Change</t>
  </si>
  <si>
    <t>t Test</t>
  </si>
  <si>
    <t>Std Dev</t>
  </si>
  <si>
    <t>Fold Change from LVS</t>
  </si>
  <si>
    <t>Fold Change 1</t>
  </si>
  <si>
    <t>Fold Change 2</t>
  </si>
  <si>
    <t>Fold Change 3</t>
  </si>
  <si>
    <t>Average Fold Change</t>
  </si>
  <si>
    <t>t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</si>
</sst>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Fill="1" applyBorder="1"/>
    <xf numFmtId="0" fontId="1" fillId="0" borderId="1" xfId="0" applyFont="1" applyFill="1" applyBorder="1"/>
    <xf numFmtId="0" fontId="0" fillId="0" borderId="1" xfId="0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Zone Diameter:</a:t>
            </a:r>
            <a:r>
              <a:rPr lang="en-US" baseline="0"/>
              <a:t> Avaerage of Replicates (mm) for Ciprofloxacin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Sheet1!$F$2:$F$5</c:f>
                <c:numCache>
                  <c:formatCode>General</c:formatCode>
                  <c:ptCount val="4"/>
                  <c:pt idx="0">
                    <c:v>1.3392602435673198</c:v>
                  </c:pt>
                  <c:pt idx="1">
                    <c:v>1.1554124804588188</c:v>
                  </c:pt>
                  <c:pt idx="2">
                    <c:v>0.12162236636408408</c:v>
                  </c:pt>
                  <c:pt idx="3">
                    <c:v>0.12515790027001863</c:v>
                  </c:pt>
                </c:numCache>
              </c:numRef>
            </c:plus>
            <c:minus>
              <c:numRef>
                <c:f>Sheet1!$F$2:$F$5</c:f>
                <c:numCache>
                  <c:formatCode>General</c:formatCode>
                  <c:ptCount val="4"/>
                  <c:pt idx="0">
                    <c:v>1.3392602435673198</c:v>
                  </c:pt>
                  <c:pt idx="1">
                    <c:v>1.1554124804588188</c:v>
                  </c:pt>
                  <c:pt idx="2">
                    <c:v>0.12162236636408408</c:v>
                  </c:pt>
                  <c:pt idx="3">
                    <c:v>0.12515790027001863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Sheet1!$A$2:$A$5</c:f>
              <c:strCache>
                <c:ptCount val="4"/>
                <c:pt idx="0">
                  <c:v>LVS</c:v>
                </c:pt>
                <c:pt idx="1">
                  <c:v>Tn7::rpsu1</c:v>
                </c:pt>
                <c:pt idx="2">
                  <c:v>Tn7::rpsu2</c:v>
                </c:pt>
                <c:pt idx="3">
                  <c:v>Tn7::rpsu3</c:v>
                </c:pt>
              </c:strCache>
            </c:strRef>
          </c:cat>
          <c:val>
            <c:numRef>
              <c:f>Sheet1!$E$2:$E$5</c:f>
              <c:numCache>
                <c:formatCode>General</c:formatCode>
                <c:ptCount val="4"/>
                <c:pt idx="0">
                  <c:v>56.459999999999994</c:v>
                </c:pt>
                <c:pt idx="1">
                  <c:v>55.991</c:v>
                </c:pt>
                <c:pt idx="2">
                  <c:v>55.149000000000001</c:v>
                </c:pt>
                <c:pt idx="3">
                  <c:v>55.987499999999997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Fold Change (log2)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Sheet1!$H$22</c:f>
              <c:strCache>
                <c:ptCount val="1"/>
                <c:pt idx="0">
                  <c:v>Average Fold Change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Sheet1!$A$23:$A$26</c:f>
              <c:strCache>
                <c:ptCount val="4"/>
                <c:pt idx="0">
                  <c:v>LVS</c:v>
                </c:pt>
                <c:pt idx="1">
                  <c:v>Tn7::rpsu1</c:v>
                </c:pt>
                <c:pt idx="2">
                  <c:v>Tn7::rpsu2</c:v>
                </c:pt>
                <c:pt idx="3">
                  <c:v>Tn7::rpsu3</c:v>
                </c:pt>
              </c:strCache>
            </c:strRef>
          </c:cat>
          <c:val>
            <c:numRef>
              <c:f>Sheet1!$H$23:$H$26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E-5340-AF1F-017F5B41F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59168"/>
        <c:axId val="388101408"/>
      </c:barChart>
      <c:catAx>
        <c:axId val="331159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01408"/>
        <c:crosses val="autoZero"/>
        <c:auto val="1"/>
        <c:lblAlgn val="ctr"/>
        <c:lblOffset val="100"/>
        <c:noMultiLvlLbl val="0"/>
      </c:catAx>
      <c:valAx>
        <c:axId val="388101408"/>
        <c:scaling>
          <c:logBase val="2"/>
          <c:orientation val="minMax"/>
          <c:max val="2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Fold Change (log2)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5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6</xdr:row>
      <xdr:rowOff>114300</xdr:rowOff>
    </xdr:from>
    <xdr:to>
      <xdr:col>4</xdr:col>
      <xdr:colOff>139700</xdr:colOff>
      <xdr:row>19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831850</xdr:colOff>
      <xdr:row>26</xdr:row>
      <xdr:rowOff>38100</xdr:rowOff>
    </xdr:from>
    <xdr:to>
      <xdr:col>5</xdr:col>
      <xdr:colOff>374650</xdr:colOff>
      <xdr:row>39</xdr:row>
      <xdr:rowOff>139700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77B7B63-6E8B-444D-8DE4-ED6662A20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L26"/>
  <sheetViews>
    <sheetView tabSelected="1" workbookViewId="0">
      <selection activeCell="B6" sqref="B6"/>
    </sheetView>
  </sheetViews>
  <sheetFormatPr baseColWidth="10" defaultRowHeight="16" x14ac:dyDescent="0.2"/>
  <cols>
    <col min="2" max="3" width="15.6640625" bestFit="1" customWidth="1"/>
    <col min="4" max="4" width="15.5" bestFit="1" customWidth="1"/>
    <col min="5" max="5" width="19.1640625" bestFit="1" customWidth="1"/>
    <col min="6" max="6" width="12.6640625" bestFit="1" customWidth="1"/>
    <col min="7" max="7" width="19.33203125" bestFit="1" customWidth="1"/>
    <col min="8" max="8" width="18.6640625" bestFit="1" customWidth="1"/>
  </cols>
  <sheetData>
    <row r="1" spans="1:12" x14ac:dyDescent="0.2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4" t="s">
        <v>11</v>
      </c>
      <c r="G1" s="3" t="s">
        <v>12</v>
      </c>
    </row>
    <row r="2" spans="1:12" x14ac:dyDescent="0.2">
      <c r="A2" s="1" t="s">
        <v>1</v>
      </c>
      <c r="B2">
        <v>55.512999999999998</v>
      </c>
      <c r="C2" s="2">
        <v>57.406999999999996</v>
      </c>
      <c r="D2" s="2"/>
      <c r="E2" s="2">
        <f>AVERAGE(B2:D2)</f>
        <v>56.459999999999994</v>
      </c>
      <c r="F2" s="2">
        <f>STDEV(B2:D2)</f>
        <v>1.3392602435673198</v>
      </c>
      <c r="G2">
        <f>E2/E2</f>
        <v>1</v>
      </c>
    </row>
    <row r="3" spans="1:12" x14ac:dyDescent="0.2">
      <c r="A3" s="1" t="s">
        <v>2</v>
      </c>
      <c r="B3" s="2">
        <v>55.173999999999999</v>
      </c>
      <c r="C3" s="2">
        <v>56.808</v>
      </c>
      <c r="D3" s="2"/>
      <c r="E3" s="2">
        <f t="shared" ref="E3:E5" si="0">AVERAGE(B3:D3)</f>
        <v>55.991</v>
      </c>
      <c r="F3" s="2">
        <f t="shared" ref="F3:F5" si="1">STDEV(B3:D3)</f>
        <v>1.1554124804588188</v>
      </c>
      <c r="G3">
        <f>E3/E2</f>
        <v>0.99169323414806954</v>
      </c>
    </row>
    <row r="4" spans="1:12" x14ac:dyDescent="0.2">
      <c r="A4" s="1" t="s">
        <v>3</v>
      </c>
      <c r="B4" s="2">
        <v>55.234999999999999</v>
      </c>
      <c r="C4">
        <v>55.063000000000002</v>
      </c>
      <c r="D4" s="5"/>
      <c r="E4" s="2">
        <f>AVERAGE(B4:D4)</f>
        <v>55.149000000000001</v>
      </c>
      <c r="F4" s="2">
        <f>STDEV(B4:D4)</f>
        <v>0.12162236636408408</v>
      </c>
      <c r="G4">
        <f>E4/E2</f>
        <v>0.97678002125398522</v>
      </c>
    </row>
    <row r="5" spans="1:12" x14ac:dyDescent="0.2">
      <c r="A5" s="1" t="s">
        <v>4</v>
      </c>
      <c r="B5" s="2">
        <v>56.076000000000001</v>
      </c>
      <c r="C5" s="2">
        <v>55.899000000000001</v>
      </c>
      <c r="D5" s="2"/>
      <c r="E5" s="2">
        <f t="shared" si="0"/>
        <v>55.987499999999997</v>
      </c>
      <c r="F5" s="2">
        <f t="shared" si="1"/>
        <v>0.12515790027001863</v>
      </c>
      <c r="G5">
        <f>E5/E2</f>
        <v>0.99163124335812969</v>
      </c>
    </row>
    <row r="11" spans="1:12" x14ac:dyDescent="0.2">
      <c r="H11" t="s">
        <v>10</v>
      </c>
      <c r="J11" t="s">
        <v>9</v>
      </c>
      <c r="L11" t="s">
        <v>17</v>
      </c>
    </row>
    <row r="12" spans="1:12" x14ac:dyDescent="0.2">
      <c r="H12">
        <f>TTEST(B2:D2,B3:D3,2,2)</f>
        <v>0.74370272145814931</v>
      </c>
      <c r="J12">
        <f>E3/E2</f>
        <v>0.99169323414806954</v>
      </c>
      <c r="L12">
        <f>TTEST(B2:D2,B3:D3,2,2)</f>
        <v>0.74370272145814931</v>
      </c>
    </row>
    <row r="13" spans="1:12" x14ac:dyDescent="0.2">
      <c r="H13">
        <f>TTEST(B3:D3,B4:D4,2,2)</f>
        <v>0.41317045235816674</v>
      </c>
      <c r="J13">
        <f>E4/E2</f>
        <v>0.97678002125398522</v>
      </c>
      <c r="L13">
        <f>TTEST(B2:D2,B4:D4,2,2)</f>
        <v>0.30194137622067929</v>
      </c>
    </row>
    <row r="14" spans="1:12" x14ac:dyDescent="0.2">
      <c r="H14">
        <f>TTEST(B4:D4,B5:D5,2,2)</f>
        <v>2.0980061797485464E-2</v>
      </c>
      <c r="J14">
        <f>E5/E2</f>
        <v>0.99163124335812969</v>
      </c>
      <c r="L14">
        <f>TTEST(B2:D2,B5:D5,2,2)</f>
        <v>0.66857718954390744</v>
      </c>
    </row>
    <row r="22" spans="1:9" x14ac:dyDescent="0.2">
      <c r="A22" s="1" t="s">
        <v>0</v>
      </c>
      <c r="B22" s="1" t="s">
        <v>5</v>
      </c>
      <c r="C22" s="1" t="s">
        <v>6</v>
      </c>
      <c r="D22" s="1" t="s">
        <v>7</v>
      </c>
      <c r="E22" s="3" t="s">
        <v>13</v>
      </c>
      <c r="F22" s="3" t="s">
        <v>14</v>
      </c>
      <c r="G22" s="3" t="s">
        <v>15</v>
      </c>
      <c r="H22" s="3" t="s">
        <v>16</v>
      </c>
      <c r="I22" s="3" t="s">
        <v>11</v>
      </c>
    </row>
    <row r="23" spans="1:9" x14ac:dyDescent="0.2">
      <c r="A23" s="1" t="s">
        <v>1</v>
      </c>
      <c r="C23" s="2"/>
      <c r="D23" s="2"/>
      <c r="E23" t="e">
        <f>B23/B23</f>
        <v>#DIV/0!</v>
      </c>
      <c r="F23" t="e">
        <f>C23/C23</f>
        <v>#DIV/0!</v>
      </c>
      <c r="G23" t="e">
        <f>D23/D23</f>
        <v>#DIV/0!</v>
      </c>
      <c r="H23" t="e">
        <f>AVERAGE(E23:G23)</f>
        <v>#DIV/0!</v>
      </c>
      <c r="I23" t="e">
        <f>STDEV(E23:G23)</f>
        <v>#DIV/0!</v>
      </c>
    </row>
    <row r="24" spans="1:9" x14ac:dyDescent="0.2">
      <c r="A24" s="1" t="s">
        <v>2</v>
      </c>
      <c r="B24" s="2"/>
      <c r="C24" s="2"/>
      <c r="D24" s="2"/>
      <c r="E24" t="e">
        <f>B24/B23</f>
        <v>#DIV/0!</v>
      </c>
      <c r="F24" t="e">
        <f>C24/C23</f>
        <v>#DIV/0!</v>
      </c>
      <c r="G24" t="e">
        <f>D24/D23</f>
        <v>#DIV/0!</v>
      </c>
      <c r="H24" t="e">
        <f>AVERAGE(E24:G24)</f>
        <v>#DIV/0!</v>
      </c>
      <c r="I24" t="e">
        <f>STDEV(E24,G24)</f>
        <v>#DIV/0!</v>
      </c>
    </row>
    <row r="25" spans="1:9" x14ac:dyDescent="0.2">
      <c r="A25" s="1" t="s">
        <v>3</v>
      </c>
      <c r="B25" s="2"/>
      <c r="C25" s="2"/>
      <c r="D25" s="5"/>
      <c r="E25" t="e">
        <f>B25/B23</f>
        <v>#DIV/0!</v>
      </c>
      <c r="F25" t="e">
        <f>C25/C23</f>
        <v>#DIV/0!</v>
      </c>
      <c r="G25" s="6" t="e">
        <f>D25/D23</f>
        <v>#DIV/0!</v>
      </c>
      <c r="H25" t="e">
        <f>AVERAGE(E25:G25)</f>
        <v>#DIV/0!</v>
      </c>
      <c r="I25" t="e">
        <f>STDEV(E25:G25)</f>
        <v>#DIV/0!</v>
      </c>
    </row>
    <row r="26" spans="1:9" x14ac:dyDescent="0.2">
      <c r="A26" s="1" t="s">
        <v>4</v>
      </c>
      <c r="B26" s="2"/>
      <c r="C26" s="2"/>
      <c r="D26" s="2"/>
      <c r="E26" t="e">
        <f>B26/B23</f>
        <v>#DIV/0!</v>
      </c>
      <c r="F26" t="e">
        <f>C26/C23</f>
        <v>#DIV/0!</v>
      </c>
      <c r="G26" t="e">
        <f>D26/D23</f>
        <v>#DIV/0!</v>
      </c>
      <c r="H26" t="e">
        <f>AVERAGE(E26:G26)</f>
        <v>#DIV/0!</v>
      </c>
      <c r="I26" t="e">
        <f>STDEV(E26:G26)</f>
        <v>#DIV/0!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2020-12-11T19:09:07Z</dcterms:created>
  <dcterms:modified xsi:type="dcterms:W3CDTF">2021-04-30T20:47:23Z</dcterms:modified>
</cp:coreProperties>
</file>