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1CF004BB-58C2-2647-8469-FA95176FEF34}" xr6:coauthVersionLast="45" xr6:coauthVersionMax="46" xr10:uidLastSave="{00000000-0000-0000-0000-000000000000}"/>
  <bookViews>
    <workbookView xWindow="3400" yWindow="460" windowWidth="15420" windowHeight="1554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G26" i="1"/>
  <c r="G25" i="1"/>
  <c r="G24" i="1"/>
  <c r="G23" i="1"/>
  <c r="F26" i="1"/>
  <c r="F25" i="1"/>
  <c r="F24" i="1"/>
  <c r="F23" i="1"/>
  <c r="E26" i="1"/>
  <c r="E25" i="1"/>
  <c r="I25" i="1" s="1"/>
  <c r="E24" i="1"/>
  <c r="E23" i="1"/>
  <c r="H23" i="1" s="1"/>
  <c r="F3" i="1"/>
  <c r="F4" i="1"/>
  <c r="F5" i="1"/>
  <c r="F2" i="1"/>
  <c r="H26" i="1" l="1"/>
  <c r="H24" i="1"/>
  <c r="H25" i="1"/>
  <c r="I24" i="1"/>
  <c r="I26" i="1"/>
  <c r="H13" i="1"/>
  <c r="H12" i="1"/>
  <c r="H14" i="1"/>
  <c r="E5" i="1"/>
  <c r="E3" i="1"/>
  <c r="E4" i="1"/>
  <c r="E2" i="1"/>
  <c r="G2" i="1" s="1"/>
  <c r="J13" i="1" l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<sst xmlns="http://schemas.openxmlformats.org/spreadsheetml/2006/main" count="32" uniqueCount="20">
  <si>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</si>
  <si>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</si>
  <si>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</si>
  <si>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</si>
  <si>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</si>
  <si>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</si>
  <si>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</si>
  <si>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</si>
  <si>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</si>
  <si>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not different</t>
  </si>
  <si>
    <t>Fold Change</t>
  </si>
  <si>
    <t>t Test</t>
  </si>
  <si>
    <t>different</t>
  </si>
  <si>
    <t>not practically different</t>
  </si>
  <si>
    <t>Std Dev</t>
  </si>
  <si>
    <t>Fold Change from LVS</t>
  </si>
  <si>
    <t>Fold Change 1</t>
  </si>
  <si>
    <t>Fold Change 2</t>
  </si>
  <si>
    <t>Fold Change 3</t>
  </si>
  <si>
    <t>Average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</si>
</sst>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Tetracycline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1.2740694643542774</c:v>
                  </c:pt>
                  <c:pt idx="1">
                    <c:v>1.0079069070769053</c:v>
                  </c:pt>
                  <c:pt idx="2">
                    <c:v>0.71239806288338359</c:v>
                  </c:pt>
                  <c:pt idx="3">
                    <c:v>1.0911096797908706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1.2740694643542774</c:v>
                  </c:pt>
                  <c:pt idx="1">
                    <c:v>1.0079069070769053</c:v>
                  </c:pt>
                  <c:pt idx="2">
                    <c:v>0.71239806288338359</c:v>
                  </c:pt>
                  <c:pt idx="3">
                    <c:v>1.0911096797908706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49.268000000000001</c:v>
                </c:pt>
                <c:pt idx="1">
                  <c:v>49.955666666666666</c:v>
                </c:pt>
                <c:pt idx="2">
                  <c:v>49.798000000000002</c:v>
                </c:pt>
                <c:pt idx="3">
                  <c:v>47.985333333333337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3.6395745592097281E-2</c:v>
                  </c:pt>
                  <c:pt idx="2">
                    <c:v>3.7252061490101164E-2</c:v>
                  </c:pt>
                  <c:pt idx="3">
                    <c:v>3.4468163581259287E-2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3.6395745592097281E-2</c:v>
                  </c:pt>
                  <c:pt idx="2">
                    <c:v>3.7252061490101164E-2</c:v>
                  </c:pt>
                  <c:pt idx="3">
                    <c:v>3.4468163581259287E-2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1.0144824616886299</c:v>
                </c:pt>
                <c:pt idx="2">
                  <c:v>1.011371101603378</c:v>
                </c:pt>
                <c:pt idx="3">
                  <c:v>0.97442019699246341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76200</xdr:rowOff>
    </xdr:from>
    <xdr:to>
      <xdr:col>4</xdr:col>
      <xdr:colOff>787400</xdr:colOff>
      <xdr:row>19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K26"/>
  <sheetViews>
    <sheetView tabSelected="1" topLeftCell="A17" workbookViewId="0">
      <selection activeCell="B23" sqref="B23:D26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1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14</v>
      </c>
      <c r="G1" s="3" t="s">
        <v>15</v>
      </c>
    </row>
    <row r="2" spans="1:11" x14ac:dyDescent="0.2">
      <c r="A2" s="1" t="s">
        <v>1</v>
      </c>
      <c r="B2" s="2">
        <v>50.72</v>
      </c>
      <c r="C2" s="2">
        <v>48.747</v>
      </c>
      <c r="D2" s="2">
        <v>48.337000000000003</v>
      </c>
      <c r="E2" s="2">
        <f>AVERAGE(B2:D2)</f>
        <v>49.268000000000001</v>
      </c>
      <c r="F2" s="2">
        <f>STDEV(B2:D2)</f>
        <v>1.2740694643542774</v>
      </c>
      <c r="G2">
        <f>E2/E2</f>
        <v>1</v>
      </c>
    </row>
    <row r="3" spans="1:11" x14ac:dyDescent="0.2">
      <c r="A3" s="1" t="s">
        <v>2</v>
      </c>
      <c r="B3" s="2">
        <v>49.506999999999998</v>
      </c>
      <c r="C3" s="2">
        <v>51.11</v>
      </c>
      <c r="D3" s="2">
        <v>49.25</v>
      </c>
      <c r="E3" s="2">
        <f t="shared" ref="E3:E4" si="0">AVERAGE(B3:D3)</f>
        <v>49.955666666666666</v>
      </c>
      <c r="F3" s="2">
        <f t="shared" ref="F3:F5" si="1">STDEV(B3:D3)</f>
        <v>1.0079069070769053</v>
      </c>
      <c r="G3">
        <f>E3/E2</f>
        <v>1.0139576736759492</v>
      </c>
    </row>
    <row r="4" spans="1:11" x14ac:dyDescent="0.2">
      <c r="A4" s="1" t="s">
        <v>3</v>
      </c>
      <c r="B4" s="2">
        <v>49.343000000000004</v>
      </c>
      <c r="C4" s="2">
        <v>49.432000000000002</v>
      </c>
      <c r="D4" s="2">
        <v>50.619</v>
      </c>
      <c r="E4" s="2">
        <f t="shared" si="0"/>
        <v>49.798000000000002</v>
      </c>
      <c r="F4" s="2">
        <f t="shared" si="1"/>
        <v>0.71239806288338359</v>
      </c>
      <c r="G4">
        <f>E4/E2</f>
        <v>1.0107574896484535</v>
      </c>
    </row>
    <row r="5" spans="1:11" x14ac:dyDescent="0.2">
      <c r="A5" s="1" t="s">
        <v>4</v>
      </c>
      <c r="B5" s="2">
        <v>47.689</v>
      </c>
      <c r="C5" s="2">
        <v>49.194000000000003</v>
      </c>
      <c r="D5" s="2">
        <v>47.073</v>
      </c>
      <c r="E5" s="2">
        <f>AVERAGE(B5:D5)</f>
        <v>47.985333333333337</v>
      </c>
      <c r="F5" s="2">
        <f t="shared" si="1"/>
        <v>1.0911096797908706</v>
      </c>
      <c r="G5">
        <f>E5/E2</f>
        <v>0.97396552190739094</v>
      </c>
    </row>
    <row r="11" spans="1:11" x14ac:dyDescent="0.2">
      <c r="H11" t="s">
        <v>11</v>
      </c>
      <c r="J11" t="s">
        <v>10</v>
      </c>
    </row>
    <row r="12" spans="1:11" x14ac:dyDescent="0.2">
      <c r="H12">
        <f>TTEST(B2:D2,B3:D3,2,2)</f>
        <v>0.50410312102081178</v>
      </c>
      <c r="I12" t="s">
        <v>12</v>
      </c>
      <c r="J12">
        <f>E3/E2</f>
        <v>1.0139576736759492</v>
      </c>
      <c r="K12" t="s">
        <v>13</v>
      </c>
    </row>
    <row r="13" spans="1:11" x14ac:dyDescent="0.2">
      <c r="H13">
        <f>TTEST(B3:D3,B4:D4,2,2)</f>
        <v>0.83572883549750621</v>
      </c>
      <c r="I13" t="s">
        <v>9</v>
      </c>
      <c r="J13">
        <f>E4/E2</f>
        <v>1.0107574896484535</v>
      </c>
      <c r="K13" t="s">
        <v>13</v>
      </c>
    </row>
    <row r="14" spans="1:11" x14ac:dyDescent="0.2">
      <c r="H14">
        <f>TTEST(B4:D4,B5:D5,2,2)</f>
        <v>7.3604017221672161E-2</v>
      </c>
      <c r="I14" t="s">
        <v>9</v>
      </c>
      <c r="J14">
        <f>E5/E2</f>
        <v>0.97396552190739094</v>
      </c>
      <c r="K14" t="s">
        <v>13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16</v>
      </c>
      <c r="F22" s="3" t="s">
        <v>17</v>
      </c>
      <c r="G22" s="3" t="s">
        <v>18</v>
      </c>
      <c r="H22" s="3" t="s">
        <v>19</v>
      </c>
      <c r="I22" s="3" t="s">
        <v>14</v>
      </c>
    </row>
    <row r="23" spans="1:9" x14ac:dyDescent="0.2">
      <c r="A23" s="1" t="s">
        <v>1</v>
      </c>
      <c r="B23" s="2">
        <v>50.72</v>
      </c>
      <c r="C23" s="2">
        <v>48.747</v>
      </c>
      <c r="D23" s="2">
        <v>48.337000000000003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2</v>
      </c>
      <c r="B24" s="2">
        <v>49.506999999999998</v>
      </c>
      <c r="C24" s="2">
        <v>51.11</v>
      </c>
      <c r="D24" s="2">
        <v>49.25</v>
      </c>
      <c r="E24">
        <f>B24/B23</f>
        <v>0.97608438485804416</v>
      </c>
      <c r="F24">
        <f>C24/C23</f>
        <v>1.0484747779350525</v>
      </c>
      <c r="G24">
        <f>D24/D23</f>
        <v>1.0188882222727931</v>
      </c>
      <c r="H24">
        <f t="shared" ref="H24:H26" si="2">AVERAGE(E24:G24)</f>
        <v>1.0144824616886299</v>
      </c>
      <c r="I24">
        <f>STDEV(E24:G24)</f>
        <v>3.6395745592097281E-2</v>
      </c>
    </row>
    <row r="25" spans="1:9" x14ac:dyDescent="0.2">
      <c r="A25" s="1" t="s">
        <v>3</v>
      </c>
      <c r="B25" s="2">
        <v>49.343000000000004</v>
      </c>
      <c r="C25" s="2">
        <v>49.432000000000002</v>
      </c>
      <c r="D25" s="2">
        <v>50.619</v>
      </c>
      <c r="E25">
        <f>B25/B23</f>
        <v>0.97285094637223979</v>
      </c>
      <c r="F25">
        <f>C25/C23</f>
        <v>1.0140521467987773</v>
      </c>
      <c r="G25">
        <f>D25/D23</f>
        <v>1.0472102116391169</v>
      </c>
      <c r="H25">
        <f t="shared" si="2"/>
        <v>1.011371101603378</v>
      </c>
      <c r="I25">
        <f>STDEV(E25:G25)</f>
        <v>3.7252061490101164E-2</v>
      </c>
    </row>
    <row r="26" spans="1:9" x14ac:dyDescent="0.2">
      <c r="A26" s="1" t="s">
        <v>4</v>
      </c>
      <c r="B26" s="2">
        <v>47.689</v>
      </c>
      <c r="C26" s="2">
        <v>49.194000000000003</v>
      </c>
      <c r="D26" s="2">
        <v>47.073</v>
      </c>
      <c r="E26">
        <f>B26/B23</f>
        <v>0.94024053627760251</v>
      </c>
      <c r="F26">
        <f>C26/C23</f>
        <v>1.0091697950643117</v>
      </c>
      <c r="G26">
        <f>D26/D23</f>
        <v>0.97385025963547589</v>
      </c>
      <c r="H26">
        <f t="shared" si="2"/>
        <v>0.97442019699246341</v>
      </c>
      <c r="I26">
        <f>STDEV(E26:G26)</f>
        <v>3.4468163581259287E-2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2021-02-20T18:01:44Z</dcterms:modified>
</cp:coreProperties>
</file>