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Joe Paquette/Copper Assay Results - 4:5:19/"/>
    </mc:Choice>
  </mc:AlternateContent>
  <xr:revisionPtr revIDLastSave="0" documentId="13_ncr:1_{8CE7A62A-187E-CC4B-9EA7-2B993E7176AE}" xr6:coauthVersionLast="43" xr6:coauthVersionMax="43" xr10:uidLastSave="{00000000-0000-0000-0000-000000000000}"/>
  <bookViews>
    <workbookView xWindow="0" yWindow="460" windowWidth="25600" windowHeight="14560" xr2:uid="{D4E4AE34-1B0F-3B44-B8E5-AC7ABFBA70E7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" i="1" l="1"/>
  <c r="W3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U9" i="1"/>
  <c r="U10" i="1"/>
  <c r="U11" i="1"/>
  <c r="U12" i="1"/>
  <c r="U13" i="1"/>
  <c r="U14" i="1"/>
  <c r="U15" i="1"/>
  <c r="U16" i="1"/>
  <c r="U17" i="1"/>
  <c r="U6" i="1"/>
  <c r="U7" i="1"/>
  <c r="U8" i="1"/>
  <c r="U5" i="1"/>
  <c r="U4" i="1"/>
  <c r="U3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72" i="1"/>
  <c r="D71" i="1"/>
  <c r="E71" i="1"/>
  <c r="D70" i="1"/>
  <c r="E70" i="1"/>
  <c r="E69" i="1"/>
  <c r="D69" i="1"/>
  <c r="C71" i="1"/>
  <c r="C70" i="1"/>
  <c r="C69" i="1"/>
  <c r="E67" i="1"/>
  <c r="E68" i="1"/>
  <c r="D67" i="1"/>
  <c r="D68" i="1"/>
  <c r="C68" i="1"/>
  <c r="E58" i="1"/>
  <c r="E59" i="1"/>
  <c r="E60" i="1"/>
  <c r="E61" i="1"/>
  <c r="E62" i="1"/>
  <c r="E63" i="1"/>
  <c r="E64" i="1"/>
  <c r="E65" i="1"/>
  <c r="E66" i="1"/>
  <c r="D58" i="1"/>
  <c r="D59" i="1"/>
  <c r="D60" i="1"/>
  <c r="D61" i="1"/>
  <c r="D62" i="1"/>
  <c r="D63" i="1"/>
  <c r="D64" i="1"/>
  <c r="D65" i="1"/>
  <c r="D66" i="1"/>
  <c r="C58" i="1"/>
  <c r="C59" i="1"/>
  <c r="C60" i="1"/>
  <c r="C61" i="1"/>
  <c r="C62" i="1"/>
  <c r="C63" i="1"/>
  <c r="C64" i="1"/>
  <c r="C65" i="1"/>
  <c r="C66" i="1"/>
  <c r="C67" i="1"/>
  <c r="E57" i="1"/>
  <c r="D57" i="1"/>
  <c r="C57" i="1"/>
  <c r="S9" i="1" l="1"/>
  <c r="T9" i="1"/>
  <c r="S10" i="1"/>
  <c r="T10" i="1"/>
  <c r="S11" i="1"/>
  <c r="T11" i="1"/>
  <c r="R10" i="1"/>
  <c r="R11" i="1"/>
  <c r="S12" i="1"/>
  <c r="T12" i="1"/>
  <c r="S13" i="1"/>
  <c r="T13" i="1"/>
  <c r="S14" i="1"/>
  <c r="T14" i="1"/>
  <c r="S15" i="1"/>
  <c r="T15" i="1"/>
  <c r="S16" i="1"/>
  <c r="T16" i="1"/>
  <c r="S17" i="1"/>
  <c r="T17" i="1"/>
  <c r="R15" i="1"/>
  <c r="R16" i="1"/>
  <c r="R17" i="1"/>
  <c r="R12" i="1"/>
  <c r="R13" i="1"/>
  <c r="R14" i="1"/>
  <c r="R9" i="1"/>
  <c r="T8" i="1"/>
  <c r="T7" i="1"/>
  <c r="T6" i="1"/>
  <c r="S8" i="1"/>
  <c r="S7" i="1"/>
  <c r="S6" i="1"/>
  <c r="R8" i="1"/>
  <c r="R7" i="1"/>
  <c r="R6" i="1"/>
  <c r="T5" i="1"/>
  <c r="T4" i="1"/>
  <c r="S5" i="1"/>
  <c r="S4" i="1"/>
  <c r="R5" i="1"/>
  <c r="R4" i="1"/>
  <c r="E56" i="1" l="1"/>
  <c r="D56" i="1"/>
  <c r="C56" i="1"/>
  <c r="E55" i="1"/>
  <c r="D55" i="1"/>
  <c r="C55" i="1"/>
  <c r="D54" i="1"/>
  <c r="E54" i="1"/>
  <c r="C54" i="1"/>
  <c r="L17" i="1" l="1"/>
  <c r="M17" i="1"/>
  <c r="N17" i="1"/>
  <c r="L16" i="1"/>
  <c r="M16" i="1"/>
  <c r="N16" i="1"/>
  <c r="K17" i="1"/>
  <c r="K16" i="1"/>
  <c r="L15" i="1"/>
  <c r="M15" i="1"/>
  <c r="N15" i="1"/>
  <c r="L14" i="1"/>
  <c r="M14" i="1"/>
  <c r="N14" i="1"/>
  <c r="K14" i="1"/>
  <c r="L13" i="1"/>
  <c r="M13" i="1"/>
  <c r="N13" i="1"/>
  <c r="L12" i="1"/>
  <c r="M12" i="1"/>
  <c r="N12" i="1"/>
  <c r="L11" i="1"/>
  <c r="M11" i="1"/>
  <c r="N11" i="1"/>
  <c r="N10" i="1"/>
  <c r="L10" i="1"/>
  <c r="M10" i="1"/>
  <c r="L9" i="1"/>
  <c r="M9" i="1"/>
  <c r="N9" i="1"/>
  <c r="L8" i="1"/>
  <c r="M8" i="1"/>
  <c r="N8" i="1"/>
  <c r="L7" i="1"/>
  <c r="M7" i="1"/>
  <c r="N7" i="1"/>
  <c r="L6" i="1"/>
  <c r="M6" i="1"/>
  <c r="N6" i="1"/>
  <c r="L5" i="1"/>
  <c r="R31" i="1" s="1"/>
  <c r="M5" i="1"/>
  <c r="S31" i="1" s="1"/>
  <c r="N5" i="1"/>
  <c r="L4" i="1"/>
  <c r="M4" i="1"/>
  <c r="S26" i="1" s="1"/>
  <c r="N4" i="1"/>
  <c r="M3" i="1"/>
  <c r="S3" i="1" s="1"/>
  <c r="S21" i="1" s="1"/>
  <c r="N3" i="1"/>
  <c r="T3" i="1" s="1"/>
  <c r="T21" i="1" s="1"/>
  <c r="L3" i="1"/>
  <c r="R3" i="1" s="1"/>
  <c r="R21" i="1" s="1"/>
  <c r="K13" i="1"/>
  <c r="K11" i="1"/>
  <c r="K10" i="1"/>
  <c r="K8" i="1"/>
  <c r="K7" i="1"/>
  <c r="K15" i="1"/>
  <c r="K12" i="1"/>
  <c r="K9" i="1"/>
  <c r="K6" i="1"/>
  <c r="K5" i="1"/>
  <c r="K4" i="1"/>
  <c r="K3" i="1"/>
  <c r="T29" i="1" l="1"/>
  <c r="T30" i="1"/>
  <c r="S35" i="1"/>
  <c r="R34" i="1"/>
  <c r="T33" i="1"/>
  <c r="R27" i="1"/>
  <c r="T23" i="1"/>
  <c r="R28" i="1"/>
  <c r="R33" i="1"/>
  <c r="T27" i="1"/>
  <c r="R22" i="1"/>
  <c r="S29" i="1"/>
  <c r="R25" i="1"/>
  <c r="S30" i="1"/>
  <c r="R35" i="1"/>
  <c r="S22" i="1"/>
  <c r="T34" i="1"/>
  <c r="T32" i="1"/>
  <c r="T28" i="1"/>
  <c r="S34" i="1"/>
  <c r="S32" i="1"/>
  <c r="R23" i="1"/>
  <c r="R30" i="1"/>
  <c r="S27" i="1"/>
  <c r="R32" i="1"/>
  <c r="R29" i="1"/>
  <c r="S25" i="1"/>
  <c r="S23" i="1"/>
  <c r="T22" i="1"/>
  <c r="S28" i="1"/>
  <c r="S33" i="1"/>
  <c r="R24" i="1"/>
  <c r="T25" i="1"/>
  <c r="T35" i="1"/>
  <c r="T26" i="1"/>
  <c r="R26" i="1"/>
  <c r="T24" i="1"/>
  <c r="S24" i="1"/>
  <c r="T31" i="1"/>
</calcChain>
</file>

<file path=xl/sharedStrings.xml><?xml version="1.0" encoding="utf-8"?>
<sst xmlns="http://schemas.openxmlformats.org/spreadsheetml/2006/main" count="269" uniqueCount="38">
  <si>
    <t>Tube Number</t>
  </si>
  <si>
    <t>Concentration</t>
  </si>
  <si>
    <t>Strain</t>
  </si>
  <si>
    <t>OD600 Reading at 0 hours</t>
  </si>
  <si>
    <t>OD600 Reading at 4 hours</t>
  </si>
  <si>
    <t>OD600 Reading at 7 hours</t>
  </si>
  <si>
    <t>OD600 Reading at 24 hours</t>
  </si>
  <si>
    <t>0 uM</t>
  </si>
  <si>
    <t>1-WT</t>
  </si>
  <si>
    <t>2 – LVS dPmrA</t>
  </si>
  <si>
    <t>3 – LVS dPriM</t>
  </si>
  <si>
    <t>4 – LVS dPmrA dPriM</t>
  </si>
  <si>
    <t>5 – LVS dPigR</t>
  </si>
  <si>
    <t>20 uM</t>
  </si>
  <si>
    <t>40 uM</t>
  </si>
  <si>
    <t>2 - LVS dPmrA</t>
  </si>
  <si>
    <t>3 - LVS dPriM</t>
  </si>
  <si>
    <t>4 - LVS dPmrA dPriM</t>
  </si>
  <si>
    <t>5 - LVS dPigR</t>
  </si>
  <si>
    <t>40uM</t>
  </si>
  <si>
    <t xml:space="preserve"> Avg OD600 Reading at 0 hours</t>
  </si>
  <si>
    <t>Avg OD600 Reading at 4 hours</t>
  </si>
  <si>
    <t>Avg OD600 Reading at 7 hours</t>
  </si>
  <si>
    <t>Avg OD600 Reading at 24 hours</t>
  </si>
  <si>
    <t xml:space="preserve"> Fold Change from WT at 4 hours</t>
  </si>
  <si>
    <t xml:space="preserve"> Fold Change from WT at 7 hours</t>
  </si>
  <si>
    <t xml:space="preserve"> Fold Change from WT at 24 hours</t>
  </si>
  <si>
    <t>StDev Fold Change 4 hours</t>
  </si>
  <si>
    <t>StDev Fold Change 7 hours</t>
  </si>
  <si>
    <t>StDev Fold Change 24 hours</t>
  </si>
  <si>
    <t>Fold Change at 4 hours</t>
  </si>
  <si>
    <t>Fold Change at 7 hours</t>
  </si>
  <si>
    <t>Fold Change at 24 hours</t>
  </si>
  <si>
    <t>WT</t>
  </si>
  <si>
    <t>dPmrA</t>
  </si>
  <si>
    <t>dPriM</t>
  </si>
  <si>
    <t>dPmrA dPriM</t>
  </si>
  <si>
    <t>dPigR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</si>
</sst>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 Change vs WT at 4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631648207040239E-2"/>
          <c:y val="0.16048258423990566"/>
          <c:w val="0.88240026318675291"/>
          <c:h val="0.526917771791266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093-A24C-8948-61BC6CE4ED6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093-A24C-8948-61BC6CE4ED6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2093-A24C-8948-61BC6CE4ED6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2093-A24C-8948-61BC6CE4ED6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093-A24C-8948-61BC6CE4ED6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2093-A24C-8948-61BC6CE4ED6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093-A24C-8948-61BC6CE4ED6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2093-A24C-8948-61BC6CE4ED6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2093-A24C-8948-61BC6CE4ED6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2093-A24C-8948-61BC6CE4ED6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093-A24C-8948-61BC6CE4ED6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2093-A24C-8948-61BC6CE4ED68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093-A24C-8948-61BC6CE4ED68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2093-A24C-8948-61BC6CE4ED68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2093-A24C-8948-61BC6CE4ED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Sheet1!$U$3:$U$17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6.3827152877145979E-2</c:v>
                  </c:pt>
                  <c:pt idx="2">
                    <c:v>6.1220000241193749E-2</c:v>
                  </c:pt>
                  <c:pt idx="3">
                    <c:v>0</c:v>
                  </c:pt>
                  <c:pt idx="4">
                    <c:v>4.690866978332435E-2</c:v>
                  </c:pt>
                  <c:pt idx="5">
                    <c:v>5.1080980334732323E-2</c:v>
                  </c:pt>
                  <c:pt idx="6">
                    <c:v>0</c:v>
                  </c:pt>
                  <c:pt idx="7">
                    <c:v>3.6759731102232254E-2</c:v>
                  </c:pt>
                  <c:pt idx="8">
                    <c:v>2.6106654391569901E-2</c:v>
                  </c:pt>
                  <c:pt idx="9">
                    <c:v>0</c:v>
                  </c:pt>
                  <c:pt idx="10">
                    <c:v>3.9671843842437139E-2</c:v>
                  </c:pt>
                  <c:pt idx="11">
                    <c:v>4.1789654555593976E-2</c:v>
                  </c:pt>
                  <c:pt idx="12">
                    <c:v>0</c:v>
                  </c:pt>
                  <c:pt idx="13">
                    <c:v>2.1053583881774956E-2</c:v>
                  </c:pt>
                  <c:pt idx="14">
                    <c:v>4.7396300184687379E-2</c:v>
                  </c:pt>
                </c:numCache>
              </c:numRef>
            </c:plus>
            <c:minus>
              <c:numRef>
                <c:f>Sheet1!$U$3:$U$17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6.3827152877145979E-2</c:v>
                  </c:pt>
                  <c:pt idx="2">
                    <c:v>6.1220000241193749E-2</c:v>
                  </c:pt>
                  <c:pt idx="3">
                    <c:v>0</c:v>
                  </c:pt>
                  <c:pt idx="4">
                    <c:v>4.690866978332435E-2</c:v>
                  </c:pt>
                  <c:pt idx="5">
                    <c:v>5.1080980334732323E-2</c:v>
                  </c:pt>
                  <c:pt idx="6">
                    <c:v>0</c:v>
                  </c:pt>
                  <c:pt idx="7">
                    <c:v>3.6759731102232254E-2</c:v>
                  </c:pt>
                  <c:pt idx="8">
                    <c:v>2.6106654391569901E-2</c:v>
                  </c:pt>
                  <c:pt idx="9">
                    <c:v>0</c:v>
                  </c:pt>
                  <c:pt idx="10">
                    <c:v>3.9671843842437139E-2</c:v>
                  </c:pt>
                  <c:pt idx="11">
                    <c:v>4.1789654555593976E-2</c:v>
                  </c:pt>
                  <c:pt idx="12">
                    <c:v>0</c:v>
                  </c:pt>
                  <c:pt idx="13">
                    <c:v>2.1053583881774956E-2</c:v>
                  </c:pt>
                  <c:pt idx="14">
                    <c:v>4.7396300184687379E-2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Sheet1!$P$3:$Q$17</c:f>
              <c:multiLvlStrCache>
                <c:ptCount val="15"/>
                <c:lvl>
                  <c:pt idx="0">
                    <c:v>0 uM</c:v>
                  </c:pt>
                  <c:pt idx="1">
                    <c:v>20 uM</c:v>
                  </c:pt>
                  <c:pt idx="2">
                    <c:v>40uM</c:v>
                  </c:pt>
                  <c:pt idx="3">
                    <c:v>0 uM</c:v>
                  </c:pt>
                  <c:pt idx="4">
                    <c:v>20 uM</c:v>
                  </c:pt>
                  <c:pt idx="5">
                    <c:v>40uM</c:v>
                  </c:pt>
                  <c:pt idx="6">
                    <c:v>0 uM</c:v>
                  </c:pt>
                  <c:pt idx="7">
                    <c:v>20 uM</c:v>
                  </c:pt>
                  <c:pt idx="8">
                    <c:v>40uM</c:v>
                  </c:pt>
                  <c:pt idx="9">
                    <c:v>0 uM</c:v>
                  </c:pt>
                  <c:pt idx="10">
                    <c:v>20 uM</c:v>
                  </c:pt>
                  <c:pt idx="11">
                    <c:v>40uM</c:v>
                  </c:pt>
                  <c:pt idx="12">
                    <c:v>0 uM</c:v>
                  </c:pt>
                  <c:pt idx="13">
                    <c:v>20 uM</c:v>
                  </c:pt>
                  <c:pt idx="14">
                    <c:v>40uM</c:v>
                  </c:pt>
                </c:lvl>
                <c:lvl>
                  <c:pt idx="0">
                    <c:v>1-WT</c:v>
                  </c:pt>
                  <c:pt idx="3">
                    <c:v>2 - LVS dPmrA</c:v>
                  </c:pt>
                  <c:pt idx="6">
                    <c:v>3 - LVS dPriM</c:v>
                  </c:pt>
                  <c:pt idx="9">
                    <c:v>4 - LVS dPmrA dPriM</c:v>
                  </c:pt>
                  <c:pt idx="12">
                    <c:v>5 - LVS dPigR</c:v>
                  </c:pt>
                </c:lvl>
              </c:multiLvlStrCache>
            </c:multiLvlStrRef>
          </c:cat>
          <c:val>
            <c:numRef>
              <c:f>Sheet1!$R$3:$R$17</c:f>
              <c:numCache>
                <c:formatCode>0.000</c:formatCode>
                <c:ptCount val="15"/>
                <c:pt idx="0">
                  <c:v>1</c:v>
                </c:pt>
                <c:pt idx="1">
                  <c:v>1.0190839694656491</c:v>
                </c:pt>
                <c:pt idx="2">
                  <c:v>1.0028625954198473</c:v>
                </c:pt>
                <c:pt idx="3">
                  <c:v>1</c:v>
                </c:pt>
                <c:pt idx="4">
                  <c:v>0.96782496782496774</c:v>
                </c:pt>
                <c:pt idx="5">
                  <c:v>0.86743886743886733</c:v>
                </c:pt>
                <c:pt idx="6">
                  <c:v>1</c:v>
                </c:pt>
                <c:pt idx="7">
                  <c:v>0.95015822784810133</c:v>
                </c:pt>
                <c:pt idx="8">
                  <c:v>0.96677215189873411</c:v>
                </c:pt>
                <c:pt idx="9">
                  <c:v>1</c:v>
                </c:pt>
                <c:pt idx="10">
                  <c:v>1.0159817351598173</c:v>
                </c:pt>
                <c:pt idx="11">
                  <c:v>0.97602739726027399</c:v>
                </c:pt>
                <c:pt idx="12">
                  <c:v>1</c:v>
                </c:pt>
                <c:pt idx="13">
                  <c:v>1.0259481037924152</c:v>
                </c:pt>
                <c:pt idx="14">
                  <c:v>1.0798403193612773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3-A24C-8948-61BC6CE4E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144639"/>
        <c:axId val="8734864"/>
      </c:barChart>
      <c:catAx>
        <c:axId val="2126144639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4864"/>
        <c:crosses val="autoZero"/>
        <c:auto val="1"/>
        <c:lblAlgn val="ctr"/>
        <c:lblOffset val="100"/>
        <c:noMultiLvlLbl val="0"/>
      </c:catAx>
      <c:valAx>
        <c:axId val="873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144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</a:t>
            </a:r>
            <a:r>
              <a:rPr lang="en-US" baseline="0"/>
              <a:t> Change vs WT at 4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D6-534F-918A-F37018A996E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0D6-534F-918A-F37018A996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D6-534F-918A-F37018A996E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0D6-534F-918A-F37018A996E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D6-534F-918A-F37018A996E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0D6-534F-918A-F37018A996E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0D6-534F-918A-F37018A996E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0D6-534F-918A-F37018A996E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D6-534F-918A-F37018A996E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00D6-534F-918A-F37018A996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Sheet1!$P$21:$Q$35</c:f>
              <c:multiLvlStrCache>
                <c:ptCount val="15"/>
                <c:lvl>
                  <c:pt idx="0">
                    <c:v>WT</c:v>
                  </c:pt>
                  <c:pt idx="1">
                    <c:v>dPmrA</c:v>
                  </c:pt>
                  <c:pt idx="2">
                    <c:v>dPriM</c:v>
                  </c:pt>
                  <c:pt idx="3">
                    <c:v>dPmrA dPriM</c:v>
                  </c:pt>
                  <c:pt idx="4">
                    <c:v>dPigR</c:v>
                  </c:pt>
                  <c:pt idx="5">
                    <c:v>WT</c:v>
                  </c:pt>
                  <c:pt idx="6">
                    <c:v>dPmrA</c:v>
                  </c:pt>
                  <c:pt idx="7">
                    <c:v>dPriM</c:v>
                  </c:pt>
                  <c:pt idx="8">
                    <c:v>dPmrA dPriM</c:v>
                  </c:pt>
                  <c:pt idx="9">
                    <c:v>dPigR</c:v>
                  </c:pt>
                  <c:pt idx="10">
                    <c:v>WT</c:v>
                  </c:pt>
                  <c:pt idx="11">
                    <c:v>dPmrA</c:v>
                  </c:pt>
                  <c:pt idx="12">
                    <c:v>dPriM</c:v>
                  </c:pt>
                  <c:pt idx="13">
                    <c:v>dPmrA dPriM</c:v>
                  </c:pt>
                  <c:pt idx="14">
                    <c:v>dPigR</c:v>
                  </c:pt>
                </c:lvl>
                <c:lvl>
                  <c:pt idx="0">
                    <c:v>0 uM</c:v>
                  </c:pt>
                  <c:pt idx="5">
                    <c:v>20 uM</c:v>
                  </c:pt>
                  <c:pt idx="10">
                    <c:v>40 uM</c:v>
                  </c:pt>
                </c:lvl>
              </c:multiLvlStrCache>
            </c:multiLvlStrRef>
          </c:cat>
          <c:val>
            <c:numRef>
              <c:f>Sheet1!$R$21:$R$35</c:f>
              <c:numCache>
                <c:formatCode>0.000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1.0190839694656491</c:v>
                </c:pt>
                <c:pt idx="6">
                  <c:v>0.96782496782496774</c:v>
                </c:pt>
                <c:pt idx="7">
                  <c:v>0.95015822784810133</c:v>
                </c:pt>
                <c:pt idx="8">
                  <c:v>1.0159817351598173</c:v>
                </c:pt>
                <c:pt idx="9">
                  <c:v>1.0259481037924152</c:v>
                </c:pt>
                <c:pt idx="10">
                  <c:v>1.0028625954198473</c:v>
                </c:pt>
                <c:pt idx="11">
                  <c:v>0.86743886743886733</c:v>
                </c:pt>
                <c:pt idx="12">
                  <c:v>0.96677215189873411</c:v>
                </c:pt>
                <c:pt idx="13">
                  <c:v>0.97602739726027399</c:v>
                </c:pt>
                <c:pt idx="14">
                  <c:v>1.0798403193612773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6-534F-918A-F37018A9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01712"/>
        <c:axId val="16019136"/>
      </c:barChart>
      <c:catAx>
        <c:axId val="2750171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9136"/>
        <c:crosses val="autoZero"/>
        <c:auto val="1"/>
        <c:lblAlgn val="ctr"/>
        <c:lblOffset val="100"/>
        <c:noMultiLvlLbl val="0"/>
      </c:catAx>
      <c:valAx>
        <c:axId val="1601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0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</a:t>
            </a:r>
            <a:r>
              <a:rPr lang="en-US" baseline="0"/>
              <a:t> Change vs WT at 7 hours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2F-6C4A-9F3A-87B2EC605D3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82F-6C4A-9F3A-87B2EC605D3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2F-6C4A-9F3A-87B2EC605D3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82F-6C4A-9F3A-87B2EC605D3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2F-6C4A-9F3A-87B2EC605D3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82F-6C4A-9F3A-87B2EC605D3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2F-6C4A-9F3A-87B2EC605D3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82F-6C4A-9F3A-87B2EC605D3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2F-6C4A-9F3A-87B2EC605D3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82F-6C4A-9F3A-87B2EC605D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Sheet1!$P$21:$Q$35</c:f>
              <c:multiLvlStrCache>
                <c:ptCount val="15"/>
                <c:lvl>
                  <c:pt idx="0">
                    <c:v>WT</c:v>
                  </c:pt>
                  <c:pt idx="1">
                    <c:v>dPmrA</c:v>
                  </c:pt>
                  <c:pt idx="2">
                    <c:v>dPriM</c:v>
                  </c:pt>
                  <c:pt idx="3">
                    <c:v>dPmrA dPriM</c:v>
                  </c:pt>
                  <c:pt idx="4">
                    <c:v>dPigR</c:v>
                  </c:pt>
                  <c:pt idx="5">
                    <c:v>WT</c:v>
                  </c:pt>
                  <c:pt idx="6">
                    <c:v>dPmrA</c:v>
                  </c:pt>
                  <c:pt idx="7">
                    <c:v>dPriM</c:v>
                  </c:pt>
                  <c:pt idx="8">
                    <c:v>dPmrA dPriM</c:v>
                  </c:pt>
                  <c:pt idx="9">
                    <c:v>dPigR</c:v>
                  </c:pt>
                  <c:pt idx="10">
                    <c:v>WT</c:v>
                  </c:pt>
                  <c:pt idx="11">
                    <c:v>dPmrA</c:v>
                  </c:pt>
                  <c:pt idx="12">
                    <c:v>dPriM</c:v>
                  </c:pt>
                  <c:pt idx="13">
                    <c:v>dPmrA dPriM</c:v>
                  </c:pt>
                  <c:pt idx="14">
                    <c:v>dPigR</c:v>
                  </c:pt>
                </c:lvl>
                <c:lvl>
                  <c:pt idx="0">
                    <c:v>0 uM</c:v>
                  </c:pt>
                  <c:pt idx="5">
                    <c:v>20 uM</c:v>
                  </c:pt>
                  <c:pt idx="10">
                    <c:v>40 uM</c:v>
                  </c:pt>
                </c:lvl>
              </c:multiLvlStrCache>
            </c:multiLvlStrRef>
          </c:cat>
          <c:val>
            <c:numRef>
              <c:f>Sheet1!$S$21:$S$35</c:f>
              <c:numCache>
                <c:formatCode>0.000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1.0228509249183895</c:v>
                </c:pt>
                <c:pt idx="6">
                  <c:v>0.89495225102319242</c:v>
                </c:pt>
                <c:pt idx="7">
                  <c:v>0.99152542372881369</c:v>
                </c:pt>
                <c:pt idx="8">
                  <c:v>0.97290322580645161</c:v>
                </c:pt>
                <c:pt idx="9">
                  <c:v>1.0513368983957219</c:v>
                </c:pt>
                <c:pt idx="10">
                  <c:v>0.98041349292709468</c:v>
                </c:pt>
                <c:pt idx="11">
                  <c:v>0.70804911323328779</c:v>
                </c:pt>
                <c:pt idx="12">
                  <c:v>0.95951035781544292</c:v>
                </c:pt>
                <c:pt idx="13">
                  <c:v>0.88645161290322572</c:v>
                </c:pt>
                <c:pt idx="14">
                  <c:v>1.0310160427807484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F-6C4A-9F3A-87B2EC605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3579551"/>
        <c:axId val="25572272"/>
      </c:barChart>
      <c:catAx>
        <c:axId val="2093579551"/>
        <c:scaling>
          <c:orientation val="minMax"/>
        </c:scaling>
        <c:delete val="0"/>
        <c:axPos val="b"/>
        <c:numFmt formatCode="General" sourceLinked="1"/>
        <c:majorTickMark val="in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72272"/>
        <c:crosses val="autoZero"/>
        <c:auto val="1"/>
        <c:lblAlgn val="ctr"/>
        <c:lblOffset val="100"/>
        <c:noMultiLvlLbl val="0"/>
      </c:catAx>
      <c:valAx>
        <c:axId val="2557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579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</a:t>
            </a:r>
            <a:r>
              <a:rPr lang="en-US" baseline="0"/>
              <a:t> Change vs WT at 24 hours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3B-1A47-BA42-2B8C4F89BD0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73B-1A47-BA42-2B8C4F89BD0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3B-1A47-BA42-2B8C4F89BD0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73B-1A47-BA42-2B8C4F89BD0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3B-1A47-BA42-2B8C4F89BD0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73B-1A47-BA42-2B8C4F89BD0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3B-1A47-BA42-2B8C4F89BD0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73B-1A47-BA42-2B8C4F89BD0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73B-1A47-BA42-2B8C4F89BD0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73B-1A47-BA42-2B8C4F89BD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Sheet1!$P$21:$Q$35</c:f>
              <c:multiLvlStrCache>
                <c:ptCount val="15"/>
                <c:lvl>
                  <c:pt idx="0">
                    <c:v>WT</c:v>
                  </c:pt>
                  <c:pt idx="1">
                    <c:v>dPmrA</c:v>
                  </c:pt>
                  <c:pt idx="2">
                    <c:v>dPriM</c:v>
                  </c:pt>
                  <c:pt idx="3">
                    <c:v>dPmrA dPriM</c:v>
                  </c:pt>
                  <c:pt idx="4">
                    <c:v>dPigR</c:v>
                  </c:pt>
                  <c:pt idx="5">
                    <c:v>WT</c:v>
                  </c:pt>
                  <c:pt idx="6">
                    <c:v>dPmrA</c:v>
                  </c:pt>
                  <c:pt idx="7">
                    <c:v>dPriM</c:v>
                  </c:pt>
                  <c:pt idx="8">
                    <c:v>dPmrA dPriM</c:v>
                  </c:pt>
                  <c:pt idx="9">
                    <c:v>dPigR</c:v>
                  </c:pt>
                  <c:pt idx="10">
                    <c:v>WT</c:v>
                  </c:pt>
                  <c:pt idx="11">
                    <c:v>dPmrA</c:v>
                  </c:pt>
                  <c:pt idx="12">
                    <c:v>dPriM</c:v>
                  </c:pt>
                  <c:pt idx="13">
                    <c:v>dPmrA dPriM</c:v>
                  </c:pt>
                  <c:pt idx="14">
                    <c:v>dPigR</c:v>
                  </c:pt>
                </c:lvl>
                <c:lvl>
                  <c:pt idx="0">
                    <c:v>0 uM</c:v>
                  </c:pt>
                  <c:pt idx="5">
                    <c:v>20 uM</c:v>
                  </c:pt>
                  <c:pt idx="10">
                    <c:v>40 uM</c:v>
                  </c:pt>
                </c:lvl>
              </c:multiLvlStrCache>
            </c:multiLvlStrRef>
          </c:cat>
          <c:val>
            <c:numRef>
              <c:f>Sheet1!$T$21:$T$35</c:f>
              <c:numCache>
                <c:formatCode>0.000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1.1066856330014225</c:v>
                </c:pt>
                <c:pt idx="6">
                  <c:v>0.71634615384615397</c:v>
                </c:pt>
                <c:pt idx="7">
                  <c:v>1.124108416547789</c:v>
                </c:pt>
                <c:pt idx="8">
                  <c:v>0.73083475298126055</c:v>
                </c:pt>
                <c:pt idx="9">
                  <c:v>0.91666666666666652</c:v>
                </c:pt>
                <c:pt idx="10">
                  <c:v>1.0142247510668563</c:v>
                </c:pt>
                <c:pt idx="11">
                  <c:v>0.59615384615384615</c:v>
                </c:pt>
                <c:pt idx="12">
                  <c:v>1.1198288159771757</c:v>
                </c:pt>
                <c:pt idx="13">
                  <c:v>0.66439522998296419</c:v>
                </c:pt>
                <c:pt idx="14">
                  <c:v>0.73837209302325579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B-1A47-BA42-2B8C4F89B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83264"/>
        <c:axId val="11894496"/>
      </c:barChart>
      <c:catAx>
        <c:axId val="1588326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4496"/>
        <c:crosses val="autoZero"/>
        <c:auto val="1"/>
        <c:lblAlgn val="ctr"/>
        <c:lblOffset val="100"/>
        <c:noMultiLvlLbl val="0"/>
      </c:catAx>
      <c:valAx>
        <c:axId val="1189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8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</a:t>
            </a:r>
            <a:r>
              <a:rPr lang="en-US" baseline="0"/>
              <a:t> Change vs Wt at 7 hours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9F-4745-9113-B4B3C8B1CB5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A9F-4745-9113-B4B3C8B1CB5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9F-4745-9113-B4B3C8B1CB5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A9F-4745-9113-B4B3C8B1CB5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9F-4745-9113-B4B3C8B1CB5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A9F-4745-9113-B4B3C8B1CB5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9F-4745-9113-B4B3C8B1CB5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A9F-4745-9113-B4B3C8B1CB5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A9F-4745-9113-B4B3C8B1CB58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A9F-4745-9113-B4B3C8B1CB58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A9F-4745-9113-B4B3C8B1CB58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A9F-4745-9113-B4B3C8B1CB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Sheet1!$V$3:$V$17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6.8085685669497131E-2</c:v>
                  </c:pt>
                  <c:pt idx="2">
                    <c:v>6.9697932685265848E-2</c:v>
                  </c:pt>
                  <c:pt idx="3">
                    <c:v>0</c:v>
                  </c:pt>
                  <c:pt idx="4">
                    <c:v>2.767329605841715E-2</c:v>
                  </c:pt>
                  <c:pt idx="5">
                    <c:v>5.1577749564943355E-2</c:v>
                  </c:pt>
                  <c:pt idx="6">
                    <c:v>0</c:v>
                  </c:pt>
                  <c:pt idx="7">
                    <c:v>1.5470494783839382E-2</c:v>
                  </c:pt>
                  <c:pt idx="8">
                    <c:v>2.4111134881676995E-2</c:v>
                  </c:pt>
                  <c:pt idx="9">
                    <c:v>0</c:v>
                  </c:pt>
                  <c:pt idx="10">
                    <c:v>6.8714445132835089E-2</c:v>
                  </c:pt>
                  <c:pt idx="11">
                    <c:v>4.4137055773980326E-2</c:v>
                  </c:pt>
                  <c:pt idx="12">
                    <c:v>0</c:v>
                  </c:pt>
                  <c:pt idx="13">
                    <c:v>1.4159771380314571E-2</c:v>
                  </c:pt>
                  <c:pt idx="14">
                    <c:v>5.1710303015166825E-2</c:v>
                  </c:pt>
                </c:numCache>
              </c:numRef>
            </c:plus>
            <c:minus>
              <c:numRef>
                <c:f>Sheet1!$V$3:$V$17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6.8085685669497131E-2</c:v>
                  </c:pt>
                  <c:pt idx="2">
                    <c:v>6.9697932685265848E-2</c:v>
                  </c:pt>
                  <c:pt idx="3">
                    <c:v>0</c:v>
                  </c:pt>
                  <c:pt idx="4">
                    <c:v>2.767329605841715E-2</c:v>
                  </c:pt>
                  <c:pt idx="5">
                    <c:v>5.1577749564943355E-2</c:v>
                  </c:pt>
                  <c:pt idx="6">
                    <c:v>0</c:v>
                  </c:pt>
                  <c:pt idx="7">
                    <c:v>1.5470494783839382E-2</c:v>
                  </c:pt>
                  <c:pt idx="8">
                    <c:v>2.4111134881676995E-2</c:v>
                  </c:pt>
                  <c:pt idx="9">
                    <c:v>0</c:v>
                  </c:pt>
                  <c:pt idx="10">
                    <c:v>6.8714445132835089E-2</c:v>
                  </c:pt>
                  <c:pt idx="11">
                    <c:v>4.4137055773980326E-2</c:v>
                  </c:pt>
                  <c:pt idx="12">
                    <c:v>0</c:v>
                  </c:pt>
                  <c:pt idx="13">
                    <c:v>1.4159771380314571E-2</c:v>
                  </c:pt>
                  <c:pt idx="14">
                    <c:v>5.1710303015166825E-2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Sheet1!$P$3:$Q$17</c:f>
              <c:multiLvlStrCache>
                <c:ptCount val="15"/>
                <c:lvl>
                  <c:pt idx="0">
                    <c:v>0 uM</c:v>
                  </c:pt>
                  <c:pt idx="1">
                    <c:v>20 uM</c:v>
                  </c:pt>
                  <c:pt idx="2">
                    <c:v>40uM</c:v>
                  </c:pt>
                  <c:pt idx="3">
                    <c:v>0 uM</c:v>
                  </c:pt>
                  <c:pt idx="4">
                    <c:v>20 uM</c:v>
                  </c:pt>
                  <c:pt idx="5">
                    <c:v>40uM</c:v>
                  </c:pt>
                  <c:pt idx="6">
                    <c:v>0 uM</c:v>
                  </c:pt>
                  <c:pt idx="7">
                    <c:v>20 uM</c:v>
                  </c:pt>
                  <c:pt idx="8">
                    <c:v>40uM</c:v>
                  </c:pt>
                  <c:pt idx="9">
                    <c:v>0 uM</c:v>
                  </c:pt>
                  <c:pt idx="10">
                    <c:v>20 uM</c:v>
                  </c:pt>
                  <c:pt idx="11">
                    <c:v>40uM</c:v>
                  </c:pt>
                  <c:pt idx="12">
                    <c:v>0 uM</c:v>
                  </c:pt>
                  <c:pt idx="13">
                    <c:v>20 uM</c:v>
                  </c:pt>
                  <c:pt idx="14">
                    <c:v>40uM</c:v>
                  </c:pt>
                </c:lvl>
                <c:lvl>
                  <c:pt idx="0">
                    <c:v>1-WT</c:v>
                  </c:pt>
                  <c:pt idx="3">
                    <c:v>2 - LVS dPmrA</c:v>
                  </c:pt>
                  <c:pt idx="6">
                    <c:v>3 - LVS dPriM</c:v>
                  </c:pt>
                  <c:pt idx="9">
                    <c:v>4 - LVS dPmrA dPriM</c:v>
                  </c:pt>
                  <c:pt idx="12">
                    <c:v>5 - LVS dPigR</c:v>
                  </c:pt>
                </c:lvl>
              </c:multiLvlStrCache>
            </c:multiLvlStrRef>
          </c:cat>
          <c:val>
            <c:numRef>
              <c:f>Sheet1!$S$3:$S$17</c:f>
              <c:numCache>
                <c:formatCode>0.000</c:formatCode>
                <c:ptCount val="15"/>
                <c:pt idx="0">
                  <c:v>1</c:v>
                </c:pt>
                <c:pt idx="1">
                  <c:v>1.0228509249183895</c:v>
                </c:pt>
                <c:pt idx="2">
                  <c:v>0.98041349292709468</c:v>
                </c:pt>
                <c:pt idx="3">
                  <c:v>1</c:v>
                </c:pt>
                <c:pt idx="4">
                  <c:v>0.89495225102319242</c:v>
                </c:pt>
                <c:pt idx="5">
                  <c:v>0.70804911323328779</c:v>
                </c:pt>
                <c:pt idx="6">
                  <c:v>1</c:v>
                </c:pt>
                <c:pt idx="7">
                  <c:v>0.99152542372881369</c:v>
                </c:pt>
                <c:pt idx="8">
                  <c:v>0.95951035781544292</c:v>
                </c:pt>
                <c:pt idx="9">
                  <c:v>1</c:v>
                </c:pt>
                <c:pt idx="10">
                  <c:v>0.97290322580645161</c:v>
                </c:pt>
                <c:pt idx="11">
                  <c:v>0.88645161290322572</c:v>
                </c:pt>
                <c:pt idx="12">
                  <c:v>1</c:v>
                </c:pt>
                <c:pt idx="13">
                  <c:v>1.0513368983957219</c:v>
                </c:pt>
                <c:pt idx="14">
                  <c:v>1.0310160427807484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F-4745-9113-B4B3C8B1C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748351"/>
        <c:axId val="33518448"/>
      </c:barChart>
      <c:catAx>
        <c:axId val="2126748351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18448"/>
        <c:crosses val="autoZero"/>
        <c:auto val="1"/>
        <c:lblAlgn val="ctr"/>
        <c:lblOffset val="100"/>
        <c:noMultiLvlLbl val="0"/>
      </c:catAx>
      <c:valAx>
        <c:axId val="3351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74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</a:t>
            </a:r>
            <a:r>
              <a:rPr lang="en-US" baseline="0"/>
              <a:t> Change vs WT at 24 hours</a:t>
            </a:r>
            <a:endParaRPr lang="en-US"/>
          </a:p>
        </c:rich>
      </c:tx>
      <c:layout>
        <c:manualLayout>
          <c:xMode val="edge"/>
          <c:yMode val="edge"/>
          <c:x val="0.44264575024034464"/>
          <c:y val="2.2562352291461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36-084F-8641-0C25A8E263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636-084F-8641-0C25A8E263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36-084F-8641-0C25A8E263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636-084F-8641-0C25A8E263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36-084F-8641-0C25A8E263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636-084F-8641-0C25A8E263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36-084F-8641-0C25A8E263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636-084F-8641-0C25A8E263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36-084F-8641-0C25A8E26388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636-084F-8641-0C25A8E26388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36-084F-8641-0C25A8E26388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636-084F-8641-0C25A8E263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Sheet1!$W$3:$W$17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4.0661431920527756E-2</c:v>
                  </c:pt>
                  <c:pt idx="2">
                    <c:v>3.3729033706756867E-2</c:v>
                  </c:pt>
                  <c:pt idx="3">
                    <c:v>0</c:v>
                  </c:pt>
                  <c:pt idx="4">
                    <c:v>5.2899507619013162E-3</c:v>
                  </c:pt>
                  <c:pt idx="5">
                    <c:v>7.0328482485277219E-2</c:v>
                  </c:pt>
                  <c:pt idx="6">
                    <c:v>0</c:v>
                  </c:pt>
                  <c:pt idx="7">
                    <c:v>3.0084546200547339E-2</c:v>
                  </c:pt>
                  <c:pt idx="8">
                    <c:v>4.2358612514107073E-2</c:v>
                  </c:pt>
                  <c:pt idx="9">
                    <c:v>0</c:v>
                  </c:pt>
                  <c:pt idx="10">
                    <c:v>8.1397611408447951E-2</c:v>
                  </c:pt>
                  <c:pt idx="11">
                    <c:v>9.788659302710262E-2</c:v>
                  </c:pt>
                  <c:pt idx="12">
                    <c:v>0</c:v>
                  </c:pt>
                  <c:pt idx="13">
                    <c:v>0.10498402813231478</c:v>
                  </c:pt>
                  <c:pt idx="14">
                    <c:v>8.1668540697362207E-2</c:v>
                  </c:pt>
                </c:numCache>
              </c:numRef>
            </c:plus>
            <c:minus>
              <c:numRef>
                <c:f>Sheet1!$W$3:$W$17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4.0661431920527756E-2</c:v>
                  </c:pt>
                  <c:pt idx="2">
                    <c:v>3.3729033706756867E-2</c:v>
                  </c:pt>
                  <c:pt idx="3">
                    <c:v>0</c:v>
                  </c:pt>
                  <c:pt idx="4">
                    <c:v>5.2899507619013162E-3</c:v>
                  </c:pt>
                  <c:pt idx="5">
                    <c:v>7.0328482485277219E-2</c:v>
                  </c:pt>
                  <c:pt idx="6">
                    <c:v>0</c:v>
                  </c:pt>
                  <c:pt idx="7">
                    <c:v>3.0084546200547339E-2</c:v>
                  </c:pt>
                  <c:pt idx="8">
                    <c:v>4.2358612514107073E-2</c:v>
                  </c:pt>
                  <c:pt idx="9">
                    <c:v>0</c:v>
                  </c:pt>
                  <c:pt idx="10">
                    <c:v>8.1397611408447951E-2</c:v>
                  </c:pt>
                  <c:pt idx="11">
                    <c:v>9.788659302710262E-2</c:v>
                  </c:pt>
                  <c:pt idx="12">
                    <c:v>0</c:v>
                  </c:pt>
                  <c:pt idx="13">
                    <c:v>0.10498402813231478</c:v>
                  </c:pt>
                  <c:pt idx="14">
                    <c:v>8.1668540697362207E-2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Sheet1!$P$3:$Q$17</c:f>
              <c:multiLvlStrCache>
                <c:ptCount val="15"/>
                <c:lvl>
                  <c:pt idx="0">
                    <c:v>0 uM</c:v>
                  </c:pt>
                  <c:pt idx="1">
                    <c:v>20 uM</c:v>
                  </c:pt>
                  <c:pt idx="2">
                    <c:v>40uM</c:v>
                  </c:pt>
                  <c:pt idx="3">
                    <c:v>0 uM</c:v>
                  </c:pt>
                  <c:pt idx="4">
                    <c:v>20 uM</c:v>
                  </c:pt>
                  <c:pt idx="5">
                    <c:v>40uM</c:v>
                  </c:pt>
                  <c:pt idx="6">
                    <c:v>0 uM</c:v>
                  </c:pt>
                  <c:pt idx="7">
                    <c:v>20 uM</c:v>
                  </c:pt>
                  <c:pt idx="8">
                    <c:v>40uM</c:v>
                  </c:pt>
                  <c:pt idx="9">
                    <c:v>0 uM</c:v>
                  </c:pt>
                  <c:pt idx="10">
                    <c:v>20 uM</c:v>
                  </c:pt>
                  <c:pt idx="11">
                    <c:v>40uM</c:v>
                  </c:pt>
                  <c:pt idx="12">
                    <c:v>0 uM</c:v>
                  </c:pt>
                  <c:pt idx="13">
                    <c:v>20 uM</c:v>
                  </c:pt>
                  <c:pt idx="14">
                    <c:v>40uM</c:v>
                  </c:pt>
                </c:lvl>
                <c:lvl>
                  <c:pt idx="0">
                    <c:v>1-WT</c:v>
                  </c:pt>
                  <c:pt idx="3">
                    <c:v>2 - LVS dPmrA</c:v>
                  </c:pt>
                  <c:pt idx="6">
                    <c:v>3 - LVS dPriM</c:v>
                  </c:pt>
                  <c:pt idx="9">
                    <c:v>4 - LVS dPmrA dPriM</c:v>
                  </c:pt>
                  <c:pt idx="12">
                    <c:v>5 - LVS dPigR</c:v>
                  </c:pt>
                </c:lvl>
              </c:multiLvlStrCache>
            </c:multiLvlStrRef>
          </c:cat>
          <c:val>
            <c:numRef>
              <c:f>Sheet1!$T$3:$T$17</c:f>
              <c:numCache>
                <c:formatCode>0.000</c:formatCode>
                <c:ptCount val="15"/>
                <c:pt idx="0">
                  <c:v>1</c:v>
                </c:pt>
                <c:pt idx="1">
                  <c:v>1.1066856330014225</c:v>
                </c:pt>
                <c:pt idx="2">
                  <c:v>1.0142247510668563</c:v>
                </c:pt>
                <c:pt idx="3">
                  <c:v>1</c:v>
                </c:pt>
                <c:pt idx="4">
                  <c:v>0.71634615384615397</c:v>
                </c:pt>
                <c:pt idx="5">
                  <c:v>0.59615384615384615</c:v>
                </c:pt>
                <c:pt idx="6">
                  <c:v>1</c:v>
                </c:pt>
                <c:pt idx="7">
                  <c:v>1.124108416547789</c:v>
                </c:pt>
                <c:pt idx="8">
                  <c:v>1.1198288159771757</c:v>
                </c:pt>
                <c:pt idx="9">
                  <c:v>1</c:v>
                </c:pt>
                <c:pt idx="10">
                  <c:v>0.73083475298126055</c:v>
                </c:pt>
                <c:pt idx="11">
                  <c:v>0.66439522998296419</c:v>
                </c:pt>
                <c:pt idx="12">
                  <c:v>1</c:v>
                </c:pt>
                <c:pt idx="13">
                  <c:v>0.91666666666666652</c:v>
                </c:pt>
                <c:pt idx="14">
                  <c:v>0.73837209302325579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6-084F-8641-0C25A8E26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31488"/>
        <c:axId val="10780720"/>
      </c:barChart>
      <c:catAx>
        <c:axId val="1473148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0720"/>
        <c:crosses val="autoZero"/>
        <c:auto val="1"/>
        <c:lblAlgn val="ctr"/>
        <c:lblOffset val="100"/>
        <c:noMultiLvlLbl val="0"/>
      </c:catAx>
      <c:valAx>
        <c:axId val="1078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3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169333</xdr:colOff>
      <xdr:row>0</xdr:row>
      <xdr:rowOff>59176</xdr:rowOff>
    </xdr:from>
    <xdr:to>
      <xdr:col>32</xdr:col>
      <xdr:colOff>558800</xdr:colOff>
      <xdr:row>15</xdr:row>
      <xdr:rowOff>203200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7CA326A-3540-CC41-8FBD-4EC09D610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410319</xdr:colOff>
      <xdr:row>28</xdr:row>
      <xdr:rowOff>302906</xdr:rowOff>
    </xdr:from>
    <xdr:to>
      <xdr:col>14</xdr:col>
      <xdr:colOff>442575</xdr:colOff>
      <xdr:row>40</xdr:row>
      <xdr:rowOff>211667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4B3A40-5305-0846-847D-17F7192CB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456153</xdr:colOff>
      <xdr:row>42</xdr:row>
      <xdr:rowOff>70284</xdr:rowOff>
    </xdr:from>
    <xdr:to>
      <xdr:col>14</xdr:col>
      <xdr:colOff>500302</xdr:colOff>
      <xdr:row>56</xdr:row>
      <xdr:rowOff>38486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5AB4CA3-32D9-C244-BD44-CE34D7E50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269395</xdr:colOff>
      <xdr:row>37</xdr:row>
      <xdr:rowOff>71580</xdr:rowOff>
    </xdr:from>
    <xdr:to>
      <xdr:col>22</xdr:col>
      <xdr:colOff>500303</xdr:colOff>
      <xdr:row>51</xdr:row>
      <xdr:rowOff>19241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A93150B-3EB2-A940-B6BE-96CD0FE75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359966</xdr:colOff>
      <xdr:row>17</xdr:row>
      <xdr:rowOff>192034</xdr:rowOff>
    </xdr:from>
    <xdr:to>
      <xdr:col>32</xdr:col>
      <xdr:colOff>491066</xdr:colOff>
      <xdr:row>30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954587-A036-8B46-AACD-B56D9C6D9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89613</xdr:colOff>
      <xdr:row>7</xdr:row>
      <xdr:rowOff>284820</xdr:rowOff>
    </xdr:from>
    <xdr:to>
      <xdr:col>43</xdr:col>
      <xdr:colOff>89424</xdr:colOff>
      <xdr:row>20</xdr:row>
      <xdr:rowOff>47375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4911F3-37AC-C744-998A-1B55F3FED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E3F80-CFFE-CD4B-9053-151C285CC8A5}">
  <dimension ref="A1:W98"/>
  <sheetViews>
    <sheetView tabSelected="1" topLeftCell="U2" zoomScale="64" workbookViewId="0">
      <selection activeCell="W19" sqref="W19:W20"/>
    </sheetView>
  </sheetViews>
  <sheetFormatPr baseColWidth="10" defaultRowHeight="15"/>
  <cols>
    <col min="1" max="1" width="12.1640625" style="4" customWidth="1"/>
    <col min="2" max="2" width="12.33203125" style="4" customWidth="1"/>
    <col min="3" max="3" width="20.5" style="4" customWidth="1"/>
    <col min="4" max="4" width="10.33203125" style="4" customWidth="1"/>
    <col min="5" max="5" width="10.1640625" style="4" customWidth="1"/>
    <col min="6" max="8" width="10.83203125" style="4"/>
    <col min="9" max="9" width="17.5" style="5" customWidth="1"/>
    <col min="10" max="10" width="14" style="5" customWidth="1"/>
    <col min="11" max="11" width="13.5" style="5" customWidth="1"/>
    <col min="12" max="12" width="12.6640625" style="5" customWidth="1"/>
    <col min="13" max="13" width="12.33203125" style="5" customWidth="1"/>
    <col min="14" max="14" width="11.83203125" style="5" customWidth="1"/>
    <col min="15" max="16" width="10.83203125" style="4"/>
    <col min="17" max="17" width="12.6640625" style="4" customWidth="1"/>
    <col min="18" max="18" width="14" style="4" customWidth="1"/>
    <col min="19" max="19" width="14.6640625" style="4" customWidth="1"/>
    <col min="20" max="20" width="14.1640625" style="4" customWidth="1"/>
    <col min="21" max="21" width="13.6640625" style="4" customWidth="1"/>
    <col min="22" max="22" width="13.5" style="4" customWidth="1"/>
    <col min="23" max="23" width="14.6640625" style="4" customWidth="1"/>
    <col min="24" max="16384" width="10.83203125" style="4"/>
  </cols>
  <sheetData>
    <row r="1" spans="1:23" ht="25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I1" s="25" t="s">
        <v>2</v>
      </c>
      <c r="J1" s="24" t="s">
        <v>1</v>
      </c>
      <c r="K1" s="25" t="s">
        <v>20</v>
      </c>
      <c r="L1" s="25" t="s">
        <v>21</v>
      </c>
      <c r="M1" s="25" t="s">
        <v>22</v>
      </c>
      <c r="N1" s="25" t="s">
        <v>23</v>
      </c>
      <c r="O1" s="6"/>
      <c r="P1" s="25" t="s">
        <v>2</v>
      </c>
      <c r="Q1" s="24" t="s">
        <v>1</v>
      </c>
      <c r="R1" s="25" t="s">
        <v>24</v>
      </c>
      <c r="S1" s="25" t="s">
        <v>25</v>
      </c>
      <c r="T1" s="25" t="s">
        <v>26</v>
      </c>
      <c r="U1" s="19" t="s">
        <v>27</v>
      </c>
      <c r="V1" s="19" t="s">
        <v>28</v>
      </c>
      <c r="W1" s="19" t="s">
        <v>29</v>
      </c>
    </row>
    <row r="2" spans="1:23" ht="16" thickBot="1">
      <c r="A2" s="21"/>
      <c r="B2" s="21"/>
      <c r="C2" s="21"/>
      <c r="D2" s="21"/>
      <c r="E2" s="21"/>
      <c r="F2" s="21"/>
      <c r="G2" s="21"/>
      <c r="I2" s="25"/>
      <c r="J2" s="24"/>
      <c r="K2" s="25"/>
      <c r="L2" s="25"/>
      <c r="M2" s="25"/>
      <c r="N2" s="25"/>
      <c r="O2" s="6"/>
      <c r="P2" s="25"/>
      <c r="Q2" s="24"/>
      <c r="R2" s="25"/>
      <c r="S2" s="25"/>
      <c r="T2" s="25"/>
      <c r="U2" s="19"/>
      <c r="V2" s="19"/>
      <c r="W2" s="19"/>
    </row>
    <row r="3" spans="1:23" ht="25" customHeight="1" thickBot="1">
      <c r="A3" s="2">
        <v>1</v>
      </c>
      <c r="B3" s="1" t="s">
        <v>7</v>
      </c>
      <c r="C3" s="1" t="s">
        <v>8</v>
      </c>
      <c r="D3" s="1">
        <v>0.10299999999999999</v>
      </c>
      <c r="E3" s="1">
        <v>0.36</v>
      </c>
      <c r="F3" s="1">
        <v>0.62</v>
      </c>
      <c r="G3" s="3">
        <v>2.33</v>
      </c>
      <c r="I3" s="25" t="s">
        <v>8</v>
      </c>
      <c r="J3" s="15" t="s">
        <v>7</v>
      </c>
      <c r="K3" s="12">
        <f>AVERAGE(D3:D5)</f>
        <v>9.9000000000000019E-2</v>
      </c>
      <c r="L3" s="12">
        <f>AVERAGE(E3:E5)</f>
        <v>0.34933333333333333</v>
      </c>
      <c r="M3" s="12">
        <f t="shared" ref="M3:N3" si="0">AVERAGE(F3:F5)</f>
        <v>0.61266666666666669</v>
      </c>
      <c r="N3" s="12">
        <f t="shared" si="0"/>
        <v>2.3433333333333333</v>
      </c>
      <c r="O3" s="6"/>
      <c r="P3" s="25" t="s">
        <v>8</v>
      </c>
      <c r="Q3" s="15" t="s">
        <v>7</v>
      </c>
      <c r="R3" s="12">
        <f>L3/L3</f>
        <v>1</v>
      </c>
      <c r="S3" s="12">
        <f>M3/M3</f>
        <v>1</v>
      </c>
      <c r="T3" s="12">
        <f>N3/N3</f>
        <v>1</v>
      </c>
      <c r="U3" s="16">
        <f>STDEV(C54:C56)</f>
        <v>0</v>
      </c>
      <c r="V3" s="16">
        <f t="shared" ref="V3:W3" si="1">STDEV(D54:D56)</f>
        <v>0</v>
      </c>
      <c r="W3" s="16">
        <f t="shared" si="1"/>
        <v>0</v>
      </c>
    </row>
    <row r="4" spans="1:23" ht="25" customHeight="1" thickBot="1">
      <c r="A4" s="2">
        <v>2</v>
      </c>
      <c r="B4" s="1" t="s">
        <v>7</v>
      </c>
      <c r="C4" s="1" t="s">
        <v>8</v>
      </c>
      <c r="D4" s="1">
        <v>0.1</v>
      </c>
      <c r="E4" s="1">
        <v>0.35</v>
      </c>
      <c r="F4" s="1">
        <v>0.61</v>
      </c>
      <c r="G4" s="2">
        <v>2.2799999999999998</v>
      </c>
      <c r="I4" s="25"/>
      <c r="J4" s="15" t="s">
        <v>13</v>
      </c>
      <c r="K4" s="12">
        <f>AVERAGE(D18:D20)</f>
        <v>9.4999999999999987E-2</v>
      </c>
      <c r="L4" s="12">
        <f t="shared" ref="L4:N4" si="2">AVERAGE(E18:E20)</f>
        <v>0.35600000000000004</v>
      </c>
      <c r="M4" s="12">
        <f t="shared" si="2"/>
        <v>0.62666666666666659</v>
      </c>
      <c r="N4" s="12">
        <f t="shared" si="2"/>
        <v>2.5933333333333333</v>
      </c>
      <c r="O4" s="6"/>
      <c r="P4" s="25"/>
      <c r="Q4" s="15" t="s">
        <v>13</v>
      </c>
      <c r="R4" s="12">
        <f>L4/L3</f>
        <v>1.0190839694656491</v>
      </c>
      <c r="S4" s="12">
        <f>M4/M3</f>
        <v>1.0228509249183895</v>
      </c>
      <c r="T4" s="12">
        <f>N4/N3</f>
        <v>1.1066856330014225</v>
      </c>
      <c r="U4" s="16">
        <f>STDEV(C69:C71)</f>
        <v>6.3827152877145979E-2</v>
      </c>
      <c r="V4" s="16">
        <f t="shared" ref="V4:W4" si="3">STDEV(D69:D71)</f>
        <v>6.8085685669497131E-2</v>
      </c>
      <c r="W4" s="16">
        <f t="shared" si="3"/>
        <v>4.0661431920527756E-2</v>
      </c>
    </row>
    <row r="5" spans="1:23" ht="25" customHeight="1" thickBot="1">
      <c r="A5" s="2">
        <v>3</v>
      </c>
      <c r="B5" s="1" t="s">
        <v>7</v>
      </c>
      <c r="C5" s="1" t="s">
        <v>8</v>
      </c>
      <c r="D5" s="1">
        <v>9.4E-2</v>
      </c>
      <c r="E5" s="1">
        <v>0.33800000000000002</v>
      </c>
      <c r="F5" s="1">
        <v>0.60799999999999998</v>
      </c>
      <c r="G5" s="2">
        <v>2.42</v>
      </c>
      <c r="I5" s="25"/>
      <c r="J5" s="11" t="s">
        <v>19</v>
      </c>
      <c r="K5" s="12">
        <f>AVERAGE(D33:D35)</f>
        <v>0.113</v>
      </c>
      <c r="L5" s="12">
        <f t="shared" ref="L5:N5" si="4">AVERAGE(E33:E35)</f>
        <v>0.35033333333333333</v>
      </c>
      <c r="M5" s="12">
        <f t="shared" si="4"/>
        <v>0.60066666666666668</v>
      </c>
      <c r="N5" s="12">
        <f t="shared" si="4"/>
        <v>2.3766666666666665</v>
      </c>
      <c r="O5" s="6"/>
      <c r="P5" s="25"/>
      <c r="Q5" s="11" t="s">
        <v>19</v>
      </c>
      <c r="R5" s="12">
        <f>L5/L3</f>
        <v>1.0028625954198473</v>
      </c>
      <c r="S5" s="12">
        <f>M5/M3</f>
        <v>0.98041349292709468</v>
      </c>
      <c r="T5" s="12">
        <f>N5/N3</f>
        <v>1.0142247510668563</v>
      </c>
      <c r="U5" s="16">
        <f>STDEV(C84:C86)</f>
        <v>6.1220000241193749E-2</v>
      </c>
      <c r="V5" s="16">
        <f t="shared" ref="V5:W5" si="5">STDEV(D84:D86)</f>
        <v>6.9697932685265848E-2</v>
      </c>
      <c r="W5" s="16">
        <f t="shared" si="5"/>
        <v>3.3729033706756867E-2</v>
      </c>
    </row>
    <row r="6" spans="1:23" ht="25" customHeight="1" thickBot="1">
      <c r="A6" s="2">
        <v>4</v>
      </c>
      <c r="B6" s="1" t="s">
        <v>7</v>
      </c>
      <c r="C6" s="1" t="s">
        <v>9</v>
      </c>
      <c r="D6" s="1">
        <v>8.6999999999999994E-2</v>
      </c>
      <c r="E6" s="1">
        <v>0.245</v>
      </c>
      <c r="F6" s="1">
        <v>0.46400000000000002</v>
      </c>
      <c r="G6" s="2">
        <v>2.0299999999999998</v>
      </c>
      <c r="I6" s="25" t="s">
        <v>15</v>
      </c>
      <c r="J6" s="15" t="s">
        <v>7</v>
      </c>
      <c r="K6" s="12">
        <f>AVERAGE(D6:D8)</f>
        <v>8.6333333333333331E-2</v>
      </c>
      <c r="L6" s="12">
        <f t="shared" ref="L6:N6" si="6">AVERAGE(E6:E8)</f>
        <v>0.25900000000000001</v>
      </c>
      <c r="M6" s="12">
        <f t="shared" si="6"/>
        <v>0.48866666666666664</v>
      </c>
      <c r="N6" s="12">
        <f t="shared" si="6"/>
        <v>2.08</v>
      </c>
      <c r="O6" s="6"/>
      <c r="P6" s="25" t="s">
        <v>15</v>
      </c>
      <c r="Q6" s="15" t="s">
        <v>7</v>
      </c>
      <c r="R6" s="12">
        <f>L6/L6</f>
        <v>1</v>
      </c>
      <c r="S6" s="12">
        <f>M6/M6</f>
        <v>1</v>
      </c>
      <c r="T6" s="12">
        <f>N6/N6</f>
        <v>1</v>
      </c>
      <c r="U6" s="16">
        <f>STDEV(C57:C59)</f>
        <v>0</v>
      </c>
      <c r="V6" s="16">
        <f t="shared" ref="V6:W6" si="7">STDEV(D57:D59)</f>
        <v>0</v>
      </c>
      <c r="W6" s="16">
        <f t="shared" si="7"/>
        <v>0</v>
      </c>
    </row>
    <row r="7" spans="1:23" ht="25" customHeight="1" thickBot="1">
      <c r="A7" s="2">
        <v>5</v>
      </c>
      <c r="B7" s="1" t="s">
        <v>7</v>
      </c>
      <c r="C7" s="1" t="s">
        <v>9</v>
      </c>
      <c r="D7" s="1">
        <v>8.2000000000000003E-2</v>
      </c>
      <c r="E7" s="1">
        <v>0.26100000000000001</v>
      </c>
      <c r="F7" s="1">
        <v>0.49</v>
      </c>
      <c r="G7" s="2">
        <v>2.0499999999999998</v>
      </c>
      <c r="I7" s="25"/>
      <c r="J7" s="11" t="s">
        <v>13</v>
      </c>
      <c r="K7" s="12">
        <f>AVERAGE(D21:D23)</f>
        <v>9.633333333333334E-2</v>
      </c>
      <c r="L7" s="12">
        <f t="shared" ref="L7:N7" si="8">AVERAGE(E21:E23)</f>
        <v>0.25066666666666665</v>
      </c>
      <c r="M7" s="12">
        <f t="shared" si="8"/>
        <v>0.43733333333333335</v>
      </c>
      <c r="N7" s="12">
        <f t="shared" si="8"/>
        <v>1.4900000000000002</v>
      </c>
      <c r="O7" s="6"/>
      <c r="P7" s="25"/>
      <c r="Q7" s="11" t="s">
        <v>13</v>
      </c>
      <c r="R7" s="12">
        <f>L7/L6</f>
        <v>0.96782496782496774</v>
      </c>
      <c r="S7" s="12">
        <f>M7/M6</f>
        <v>0.89495225102319242</v>
      </c>
      <c r="T7" s="12">
        <f>N7/N6</f>
        <v>0.71634615384615397</v>
      </c>
      <c r="U7" s="16">
        <f>STDEV(C72:C74)</f>
        <v>4.690866978332435E-2</v>
      </c>
      <c r="V7" s="16">
        <f t="shared" ref="V7:W7" si="9">STDEV(D72:D74)</f>
        <v>2.767329605841715E-2</v>
      </c>
      <c r="W7" s="16">
        <f t="shared" si="9"/>
        <v>5.2899507619013162E-3</v>
      </c>
    </row>
    <row r="8" spans="1:23" ht="25" customHeight="1" thickBot="1">
      <c r="A8" s="2">
        <v>6</v>
      </c>
      <c r="B8" s="1" t="s">
        <v>7</v>
      </c>
      <c r="C8" s="1" t="s">
        <v>9</v>
      </c>
      <c r="D8" s="1">
        <v>0.09</v>
      </c>
      <c r="E8" s="1">
        <v>0.27100000000000002</v>
      </c>
      <c r="F8" s="1">
        <v>0.51200000000000001</v>
      </c>
      <c r="G8" s="2">
        <v>2.16</v>
      </c>
      <c r="I8" s="25"/>
      <c r="J8" s="11" t="s">
        <v>19</v>
      </c>
      <c r="K8" s="12">
        <f>AVERAGE(D36:D38)</f>
        <v>9.6999999999999989E-2</v>
      </c>
      <c r="L8" s="12">
        <f t="shared" ref="L8:N8" si="10">AVERAGE(E36:E38)</f>
        <v>0.22466666666666665</v>
      </c>
      <c r="M8" s="12">
        <f t="shared" si="10"/>
        <v>0.34599999999999992</v>
      </c>
      <c r="N8" s="12">
        <f t="shared" si="10"/>
        <v>1.24</v>
      </c>
      <c r="O8" s="6"/>
      <c r="P8" s="25"/>
      <c r="Q8" s="11" t="s">
        <v>19</v>
      </c>
      <c r="R8" s="12">
        <f>L8/L6</f>
        <v>0.86743886743886733</v>
      </c>
      <c r="S8" s="12">
        <f>M8/M6</f>
        <v>0.70804911323328779</v>
      </c>
      <c r="T8" s="12">
        <f>N8/N6</f>
        <v>0.59615384615384615</v>
      </c>
      <c r="U8" s="16">
        <f>STDEV(C87:C89)</f>
        <v>5.1080980334732323E-2</v>
      </c>
      <c r="V8" s="16">
        <f t="shared" ref="V8:W8" si="11">STDEV(D87:D89)</f>
        <v>5.1577749564943355E-2</v>
      </c>
      <c r="W8" s="16">
        <f t="shared" si="11"/>
        <v>7.0328482485277219E-2</v>
      </c>
    </row>
    <row r="9" spans="1:23" ht="25" customHeight="1" thickBot="1">
      <c r="A9" s="2">
        <v>7</v>
      </c>
      <c r="B9" s="1" t="s">
        <v>7</v>
      </c>
      <c r="C9" s="1" t="s">
        <v>10</v>
      </c>
      <c r="D9" s="1">
        <v>0.123</v>
      </c>
      <c r="E9" s="1">
        <v>0.437</v>
      </c>
      <c r="F9" s="1">
        <v>0.69799999999999995</v>
      </c>
      <c r="G9" s="2">
        <v>2.27</v>
      </c>
      <c r="I9" s="25" t="s">
        <v>16</v>
      </c>
      <c r="J9" s="15" t="s">
        <v>7</v>
      </c>
      <c r="K9" s="12">
        <f>AVERAGE(D9:D11)</f>
        <v>0.12033333333333333</v>
      </c>
      <c r="L9" s="12">
        <f t="shared" ref="L9:N9" si="12">AVERAGE(E9:E11)</f>
        <v>0.42133333333333334</v>
      </c>
      <c r="M9" s="12">
        <f t="shared" si="12"/>
        <v>0.70799999999999985</v>
      </c>
      <c r="N9" s="12">
        <f t="shared" si="12"/>
        <v>2.3366666666666664</v>
      </c>
      <c r="O9" s="6"/>
      <c r="P9" s="25" t="s">
        <v>16</v>
      </c>
      <c r="Q9" s="15" t="s">
        <v>7</v>
      </c>
      <c r="R9" s="12">
        <f>L9/L9</f>
        <v>1</v>
      </c>
      <c r="S9" s="12">
        <f t="shared" ref="S9:T9" si="13">M9/M9</f>
        <v>1</v>
      </c>
      <c r="T9" s="12">
        <f t="shared" si="13"/>
        <v>1</v>
      </c>
      <c r="U9" s="16">
        <f t="shared" ref="U9" si="14">STDEV(C60:C62)</f>
        <v>0</v>
      </c>
      <c r="V9" s="16">
        <f t="shared" ref="V9" si="15">STDEV(D60:D62)</f>
        <v>0</v>
      </c>
      <c r="W9" s="16">
        <f t="shared" ref="W9" si="16">STDEV(E60:E62)</f>
        <v>0</v>
      </c>
    </row>
    <row r="10" spans="1:23" ht="25" customHeight="1" thickBot="1">
      <c r="A10" s="2">
        <v>8</v>
      </c>
      <c r="B10" s="1" t="s">
        <v>7</v>
      </c>
      <c r="C10" s="1" t="s">
        <v>10</v>
      </c>
      <c r="D10" s="1">
        <v>0.122</v>
      </c>
      <c r="E10" s="1">
        <v>0.42099999999999999</v>
      </c>
      <c r="F10" s="1">
        <v>0.72199999999999998</v>
      </c>
      <c r="G10" s="2">
        <v>2.36</v>
      </c>
      <c r="I10" s="25"/>
      <c r="J10" s="11" t="s">
        <v>13</v>
      </c>
      <c r="K10" s="12">
        <f>AVERAGE(D24:D26)</f>
        <v>0.12833333333333333</v>
      </c>
      <c r="L10" s="12">
        <f t="shared" ref="L10:M10" si="17">AVERAGE(E24:E26)</f>
        <v>0.40033333333333337</v>
      </c>
      <c r="M10" s="12">
        <f t="shared" si="17"/>
        <v>0.70199999999999996</v>
      </c>
      <c r="N10" s="12">
        <f>AVERAGE(G24:G26)</f>
        <v>2.6266666666666669</v>
      </c>
      <c r="O10" s="6"/>
      <c r="P10" s="25"/>
      <c r="Q10" s="11" t="s">
        <v>13</v>
      </c>
      <c r="R10" s="12">
        <f>L10/L9</f>
        <v>0.95015822784810133</v>
      </c>
      <c r="S10" s="12">
        <f t="shared" ref="S10:T10" si="18">M10/M9</f>
        <v>0.99152542372881369</v>
      </c>
      <c r="T10" s="12">
        <f t="shared" si="18"/>
        <v>1.124108416547789</v>
      </c>
      <c r="U10" s="16">
        <f t="shared" ref="U10" si="19">STDEV(C75:C77)</f>
        <v>3.6759731102232254E-2</v>
      </c>
      <c r="V10" s="16">
        <f t="shared" ref="V10" si="20">STDEV(D75:D77)</f>
        <v>1.5470494783839382E-2</v>
      </c>
      <c r="W10" s="16">
        <f t="shared" ref="W10" si="21">STDEV(E75:E77)</f>
        <v>3.0084546200547339E-2</v>
      </c>
    </row>
    <row r="11" spans="1:23" ht="25" customHeight="1" thickBot="1">
      <c r="A11" s="2">
        <v>9</v>
      </c>
      <c r="B11" s="1" t="s">
        <v>7</v>
      </c>
      <c r="C11" s="1" t="s">
        <v>10</v>
      </c>
      <c r="D11" s="1">
        <v>0.11600000000000001</v>
      </c>
      <c r="E11" s="1">
        <v>0.40600000000000003</v>
      </c>
      <c r="F11" s="1">
        <v>0.70399999999999996</v>
      </c>
      <c r="G11" s="2">
        <v>2.38</v>
      </c>
      <c r="I11" s="25"/>
      <c r="J11" s="11" t="s">
        <v>19</v>
      </c>
      <c r="K11" s="12">
        <f>AVERAGE(D39:D41)</f>
        <v>0.129</v>
      </c>
      <c r="L11" s="12">
        <f t="shared" ref="L11:N11" si="22">AVERAGE(E39:E41)</f>
        <v>0.40733333333333333</v>
      </c>
      <c r="M11" s="12">
        <f t="shared" si="22"/>
        <v>0.67933333333333346</v>
      </c>
      <c r="N11" s="12">
        <f t="shared" si="22"/>
        <v>2.6166666666666667</v>
      </c>
      <c r="O11" s="6"/>
      <c r="P11" s="25"/>
      <c r="Q11" s="11" t="s">
        <v>19</v>
      </c>
      <c r="R11" s="12">
        <f>L11/L9</f>
        <v>0.96677215189873411</v>
      </c>
      <c r="S11" s="12">
        <f t="shared" ref="S11:T11" si="23">M11/M9</f>
        <v>0.95951035781544292</v>
      </c>
      <c r="T11" s="12">
        <f t="shared" si="23"/>
        <v>1.1198288159771757</v>
      </c>
      <c r="U11" s="16">
        <f t="shared" ref="U11" si="24">STDEV(C90:C92)</f>
        <v>2.6106654391569901E-2</v>
      </c>
      <c r="V11" s="16">
        <f t="shared" ref="V11" si="25">STDEV(D90:D92)</f>
        <v>2.4111134881676995E-2</v>
      </c>
      <c r="W11" s="16">
        <f t="shared" ref="W11" si="26">STDEV(E90:E92)</f>
        <v>4.2358612514107073E-2</v>
      </c>
    </row>
    <row r="12" spans="1:23" ht="25" customHeight="1" thickBot="1">
      <c r="A12" s="2">
        <v>10</v>
      </c>
      <c r="B12" s="1" t="s">
        <v>7</v>
      </c>
      <c r="C12" s="1" t="s">
        <v>11</v>
      </c>
      <c r="D12" s="1">
        <v>8.7999999999999995E-2</v>
      </c>
      <c r="E12" s="1">
        <v>0.3</v>
      </c>
      <c r="F12" s="1">
        <v>0.52200000000000002</v>
      </c>
      <c r="G12" s="2">
        <v>1.95</v>
      </c>
      <c r="I12" s="25" t="s">
        <v>17</v>
      </c>
      <c r="J12" s="15" t="s">
        <v>7</v>
      </c>
      <c r="K12" s="12">
        <f>AVERAGE(D12:D14)</f>
        <v>9.2666666666666661E-2</v>
      </c>
      <c r="L12" s="12">
        <f t="shared" ref="L12:N12" si="27">AVERAGE(E12:E14)</f>
        <v>0.29199999999999998</v>
      </c>
      <c r="M12" s="12">
        <f t="shared" si="27"/>
        <v>0.51666666666666672</v>
      </c>
      <c r="N12" s="12">
        <f t="shared" si="27"/>
        <v>1.9566666666666668</v>
      </c>
      <c r="O12" s="6"/>
      <c r="P12" s="25" t="s">
        <v>17</v>
      </c>
      <c r="Q12" s="15" t="s">
        <v>7</v>
      </c>
      <c r="R12" s="12">
        <f>L12/L12</f>
        <v>1</v>
      </c>
      <c r="S12" s="12">
        <f t="shared" ref="S12:T12" si="28">M12/M12</f>
        <v>1</v>
      </c>
      <c r="T12" s="12">
        <f t="shared" si="28"/>
        <v>1</v>
      </c>
      <c r="U12" s="16">
        <f t="shared" ref="U12" si="29">STDEV(C63:C65)</f>
        <v>0</v>
      </c>
      <c r="V12" s="16">
        <f t="shared" ref="V12" si="30">STDEV(D63:D65)</f>
        <v>0</v>
      </c>
      <c r="W12" s="16">
        <f t="shared" ref="W12" si="31">STDEV(E63:E65)</f>
        <v>0</v>
      </c>
    </row>
    <row r="13" spans="1:23" ht="25" customHeight="1" thickBot="1">
      <c r="A13" s="2">
        <v>11</v>
      </c>
      <c r="B13" s="1" t="s">
        <v>7</v>
      </c>
      <c r="C13" s="1" t="s">
        <v>11</v>
      </c>
      <c r="D13" s="1">
        <v>0.11899999999999999</v>
      </c>
      <c r="E13" s="1">
        <v>0.27300000000000002</v>
      </c>
      <c r="F13" s="1">
        <v>0.54400000000000004</v>
      </c>
      <c r="G13" s="2">
        <v>1.95</v>
      </c>
      <c r="I13" s="25"/>
      <c r="J13" s="11" t="s">
        <v>13</v>
      </c>
      <c r="K13" s="12">
        <f>AVERAGE(D27:D29)</f>
        <v>0.10266666666666667</v>
      </c>
      <c r="L13" s="12">
        <f t="shared" ref="L13:N13" si="32">AVERAGE(E27:E29)</f>
        <v>0.29666666666666663</v>
      </c>
      <c r="M13" s="12">
        <f t="shared" si="32"/>
        <v>0.50266666666666671</v>
      </c>
      <c r="N13" s="12">
        <f t="shared" si="32"/>
        <v>1.43</v>
      </c>
      <c r="O13" s="6"/>
      <c r="P13" s="25"/>
      <c r="Q13" s="11" t="s">
        <v>13</v>
      </c>
      <c r="R13" s="12">
        <f>L13/L12</f>
        <v>1.0159817351598173</v>
      </c>
      <c r="S13" s="12">
        <f t="shared" ref="S13:T13" si="33">M13/M12</f>
        <v>0.97290322580645161</v>
      </c>
      <c r="T13" s="12">
        <f t="shared" si="33"/>
        <v>0.73083475298126055</v>
      </c>
      <c r="U13" s="16">
        <f t="shared" ref="U13" si="34">STDEV(C78:C80)</f>
        <v>3.9671843842437139E-2</v>
      </c>
      <c r="V13" s="16">
        <f t="shared" ref="V13" si="35">STDEV(D78:D80)</f>
        <v>6.8714445132835089E-2</v>
      </c>
      <c r="W13" s="16">
        <f t="shared" ref="W13" si="36">STDEV(E78:E80)</f>
        <v>8.1397611408447951E-2</v>
      </c>
    </row>
    <row r="14" spans="1:23" ht="25" customHeight="1" thickBot="1">
      <c r="A14" s="2">
        <v>12</v>
      </c>
      <c r="B14" s="1" t="s">
        <v>7</v>
      </c>
      <c r="C14" s="1" t="s">
        <v>11</v>
      </c>
      <c r="D14" s="1">
        <v>7.0999999999999994E-2</v>
      </c>
      <c r="E14" s="1">
        <v>0.30299999999999999</v>
      </c>
      <c r="F14" s="1">
        <v>0.48399999999999999</v>
      </c>
      <c r="G14" s="2">
        <v>1.97</v>
      </c>
      <c r="I14" s="25"/>
      <c r="J14" s="11" t="s">
        <v>19</v>
      </c>
      <c r="K14" s="12">
        <f>AVERAGE(D42:D44)</f>
        <v>0.10166666666666667</v>
      </c>
      <c r="L14" s="12">
        <f t="shared" ref="L14:N14" si="37">AVERAGE(E42:E44)</f>
        <v>0.28499999999999998</v>
      </c>
      <c r="M14" s="12">
        <f t="shared" si="37"/>
        <v>0.45800000000000002</v>
      </c>
      <c r="N14" s="12">
        <f t="shared" si="37"/>
        <v>1.3</v>
      </c>
      <c r="O14" s="6"/>
      <c r="P14" s="25"/>
      <c r="Q14" s="11" t="s">
        <v>19</v>
      </c>
      <c r="R14" s="12">
        <f>L14/L12</f>
        <v>0.97602739726027399</v>
      </c>
      <c r="S14" s="12">
        <f t="shared" ref="S14:T14" si="38">M14/M12</f>
        <v>0.88645161290322572</v>
      </c>
      <c r="T14" s="12">
        <f t="shared" si="38"/>
        <v>0.66439522998296419</v>
      </c>
      <c r="U14" s="16">
        <f t="shared" ref="U14" si="39">STDEV(C93:C95)</f>
        <v>4.1789654555593976E-2</v>
      </c>
      <c r="V14" s="16">
        <f t="shared" ref="V14" si="40">STDEV(D93:D95)</f>
        <v>4.4137055773980326E-2</v>
      </c>
      <c r="W14" s="16">
        <f t="shared" ref="W14" si="41">STDEV(E93:E95)</f>
        <v>9.788659302710262E-2</v>
      </c>
    </row>
    <row r="15" spans="1:23" ht="25" customHeight="1" thickBot="1">
      <c r="A15" s="2">
        <v>13</v>
      </c>
      <c r="B15" s="1" t="s">
        <v>7</v>
      </c>
      <c r="C15" s="1" t="s">
        <v>12</v>
      </c>
      <c r="D15" s="1">
        <v>8.7999999999999995E-2</v>
      </c>
      <c r="E15" s="1">
        <v>0.315</v>
      </c>
      <c r="F15" s="1">
        <v>0.60199999999999998</v>
      </c>
      <c r="G15" s="2">
        <v>1.65</v>
      </c>
      <c r="I15" s="25" t="s">
        <v>18</v>
      </c>
      <c r="J15" s="15" t="s">
        <v>7</v>
      </c>
      <c r="K15" s="12">
        <f>AVERAGE(D15:D17)</f>
        <v>9.3000000000000013E-2</v>
      </c>
      <c r="L15" s="12">
        <f t="shared" ref="L15:N15" si="42">AVERAGE(E15:E17)</f>
        <v>0.33400000000000002</v>
      </c>
      <c r="M15" s="12">
        <f t="shared" si="42"/>
        <v>0.62333333333333341</v>
      </c>
      <c r="N15" s="12">
        <f t="shared" si="42"/>
        <v>1.72</v>
      </c>
      <c r="O15" s="6"/>
      <c r="P15" s="25" t="s">
        <v>18</v>
      </c>
      <c r="Q15" s="15" t="s">
        <v>7</v>
      </c>
      <c r="R15" s="12">
        <f>L15/L15</f>
        <v>1</v>
      </c>
      <c r="S15" s="12">
        <f t="shared" ref="S15:T15" si="43">M15/M15</f>
        <v>1</v>
      </c>
      <c r="T15" s="12">
        <f t="shared" si="43"/>
        <v>1</v>
      </c>
      <c r="U15" s="16">
        <f t="shared" ref="U15" si="44">STDEV(C66:C68)</f>
        <v>0</v>
      </c>
      <c r="V15" s="16">
        <f t="shared" ref="V15" si="45">STDEV(D66:D68)</f>
        <v>0</v>
      </c>
      <c r="W15" s="16">
        <f t="shared" ref="W15" si="46">STDEV(E66:E68)</f>
        <v>0</v>
      </c>
    </row>
    <row r="16" spans="1:23" ht="25" customHeight="1" thickBot="1">
      <c r="A16" s="2">
        <v>14</v>
      </c>
      <c r="B16" s="1" t="s">
        <v>7</v>
      </c>
      <c r="C16" s="1" t="s">
        <v>12</v>
      </c>
      <c r="D16" s="1">
        <v>9.6000000000000002E-2</v>
      </c>
      <c r="E16" s="1">
        <v>0.35199999999999998</v>
      </c>
      <c r="F16" s="1">
        <v>0.64200000000000002</v>
      </c>
      <c r="G16" s="2">
        <v>1.7</v>
      </c>
      <c r="I16" s="25"/>
      <c r="J16" s="11" t="s">
        <v>13</v>
      </c>
      <c r="K16" s="12">
        <f>AVERAGE(D30:D32)</f>
        <v>0.111</v>
      </c>
      <c r="L16" s="12">
        <f t="shared" ref="L16:N16" si="47">AVERAGE(E30:E32)</f>
        <v>0.34266666666666667</v>
      </c>
      <c r="M16" s="12">
        <f t="shared" si="47"/>
        <v>0.65533333333333343</v>
      </c>
      <c r="N16" s="12">
        <f t="shared" si="47"/>
        <v>1.5766666666666664</v>
      </c>
      <c r="O16" s="6"/>
      <c r="P16" s="25"/>
      <c r="Q16" s="11" t="s">
        <v>13</v>
      </c>
      <c r="R16" s="12">
        <f>L16/L15</f>
        <v>1.0259481037924152</v>
      </c>
      <c r="S16" s="12">
        <f t="shared" ref="S16:T16" si="48">M16/M15</f>
        <v>1.0513368983957219</v>
      </c>
      <c r="T16" s="12">
        <f t="shared" si="48"/>
        <v>0.91666666666666652</v>
      </c>
      <c r="U16" s="16">
        <f t="shared" ref="U16" si="49">STDEV(C81:C83)</f>
        <v>2.1053583881774956E-2</v>
      </c>
      <c r="V16" s="16">
        <f t="shared" ref="V16" si="50">STDEV(D81:D83)</f>
        <v>1.4159771380314571E-2</v>
      </c>
      <c r="W16" s="16">
        <f t="shared" ref="W16" si="51">STDEV(E81:E83)</f>
        <v>0.10498402813231478</v>
      </c>
    </row>
    <row r="17" spans="1:23" ht="25" customHeight="1" thickBot="1">
      <c r="A17" s="2">
        <v>15</v>
      </c>
      <c r="B17" s="1" t="s">
        <v>7</v>
      </c>
      <c r="C17" s="1" t="s">
        <v>12</v>
      </c>
      <c r="D17" s="1">
        <v>9.5000000000000001E-2</v>
      </c>
      <c r="E17" s="1">
        <v>0.33500000000000002</v>
      </c>
      <c r="F17" s="1">
        <v>0.626</v>
      </c>
      <c r="G17" s="2">
        <v>1.81</v>
      </c>
      <c r="I17" s="25"/>
      <c r="J17" s="11" t="s">
        <v>19</v>
      </c>
      <c r="K17" s="12">
        <f>AVERAGE(D45:D47)</f>
        <v>0.10199999999999999</v>
      </c>
      <c r="L17" s="12">
        <f t="shared" ref="L17:N17" si="52">AVERAGE(E45:E47)</f>
        <v>0.36066666666666664</v>
      </c>
      <c r="M17" s="12">
        <f t="shared" si="52"/>
        <v>0.64266666666666661</v>
      </c>
      <c r="N17" s="12">
        <f t="shared" si="52"/>
        <v>1.27</v>
      </c>
      <c r="O17" s="6"/>
      <c r="P17" s="25"/>
      <c r="Q17" s="11" t="s">
        <v>19</v>
      </c>
      <c r="R17" s="12">
        <f>L17/L15</f>
        <v>1.0798403193612773</v>
      </c>
      <c r="S17" s="12">
        <f t="shared" ref="S17:T17" si="53">M17/M15</f>
        <v>1.0310160427807484</v>
      </c>
      <c r="T17" s="12">
        <f t="shared" si="53"/>
        <v>0.73837209302325579</v>
      </c>
      <c r="U17" s="16">
        <f t="shared" ref="U17" si="54">STDEV(C96:C98)</f>
        <v>4.7396300184687379E-2</v>
      </c>
      <c r="V17" s="16">
        <f t="shared" ref="V17" si="55">STDEV(D96:D98)</f>
        <v>5.1710303015166825E-2</v>
      </c>
      <c r="W17" s="16">
        <f t="shared" ref="W17" si="56">STDEV(E96:E98)</f>
        <v>8.1668540697362207E-2</v>
      </c>
    </row>
    <row r="18" spans="1:23" ht="25" customHeight="1" thickBot="1">
      <c r="A18" s="2">
        <v>16</v>
      </c>
      <c r="B18" s="1" t="s">
        <v>13</v>
      </c>
      <c r="C18" s="1" t="s">
        <v>8</v>
      </c>
      <c r="D18" s="1">
        <v>0.108</v>
      </c>
      <c r="E18" s="1">
        <v>0.34499999999999997</v>
      </c>
      <c r="F18" s="1">
        <v>0.61</v>
      </c>
      <c r="G18" s="2">
        <v>2.5099999999999998</v>
      </c>
      <c r="I18" s="8"/>
      <c r="J18" s="7"/>
      <c r="K18" s="7"/>
      <c r="L18" s="7"/>
      <c r="M18" s="7"/>
      <c r="N18" s="7"/>
      <c r="O18" s="6"/>
    </row>
    <row r="19" spans="1:23" ht="25" customHeight="1" thickBot="1">
      <c r="A19" s="2">
        <v>17</v>
      </c>
      <c r="B19" s="1" t="s">
        <v>13</v>
      </c>
      <c r="C19" s="1" t="s">
        <v>8</v>
      </c>
      <c r="D19" s="1">
        <v>7.0000000000000007E-2</v>
      </c>
      <c r="E19" s="1">
        <v>0.38</v>
      </c>
      <c r="F19" s="1">
        <v>0.67200000000000004</v>
      </c>
      <c r="G19" s="2">
        <v>2.63</v>
      </c>
      <c r="I19" s="8"/>
      <c r="J19" s="7"/>
      <c r="K19" s="7"/>
      <c r="L19" s="7"/>
      <c r="M19" s="7"/>
      <c r="N19" s="7"/>
      <c r="O19" s="13"/>
      <c r="P19" s="24" t="s">
        <v>1</v>
      </c>
      <c r="Q19" s="25" t="s">
        <v>2</v>
      </c>
      <c r="R19" s="25" t="s">
        <v>24</v>
      </c>
      <c r="S19" s="25" t="s">
        <v>25</v>
      </c>
      <c r="T19" s="25" t="s">
        <v>26</v>
      </c>
      <c r="U19" s="26"/>
      <c r="V19" s="26"/>
      <c r="W19" s="26"/>
    </row>
    <row r="20" spans="1:23" ht="25" customHeight="1" thickBot="1">
      <c r="A20" s="2">
        <v>18</v>
      </c>
      <c r="B20" s="1" t="s">
        <v>13</v>
      </c>
      <c r="C20" s="1" t="s">
        <v>8</v>
      </c>
      <c r="D20" s="1">
        <v>0.107</v>
      </c>
      <c r="E20" s="1">
        <v>0.34300000000000003</v>
      </c>
      <c r="F20" s="1">
        <v>0.59799999999999998</v>
      </c>
      <c r="G20" s="2">
        <v>2.64</v>
      </c>
      <c r="I20" s="8"/>
      <c r="J20" s="7"/>
      <c r="K20" s="7"/>
      <c r="L20" s="7"/>
      <c r="M20" s="7"/>
      <c r="N20" s="7"/>
      <c r="O20" s="13"/>
      <c r="P20" s="24"/>
      <c r="Q20" s="25"/>
      <c r="R20" s="25"/>
      <c r="S20" s="25"/>
      <c r="T20" s="25"/>
      <c r="U20" s="26"/>
      <c r="V20" s="26"/>
      <c r="W20" s="26"/>
    </row>
    <row r="21" spans="1:23" ht="25" customHeight="1" thickBot="1">
      <c r="A21" s="2">
        <v>19</v>
      </c>
      <c r="B21" s="1" t="s">
        <v>13</v>
      </c>
      <c r="C21" s="1" t="s">
        <v>9</v>
      </c>
      <c r="D21" s="1">
        <v>9.5000000000000001E-2</v>
      </c>
      <c r="E21" s="1">
        <v>0.249</v>
      </c>
      <c r="F21" s="1">
        <v>0.42799999999999999</v>
      </c>
      <c r="G21" s="2">
        <v>1.45</v>
      </c>
      <c r="O21" s="14"/>
      <c r="P21" s="23" t="s">
        <v>7</v>
      </c>
      <c r="Q21" s="9" t="s">
        <v>33</v>
      </c>
      <c r="R21" s="12">
        <f>R3</f>
        <v>1</v>
      </c>
      <c r="S21" s="12">
        <f t="shared" ref="S21:T21" si="57">S3</f>
        <v>1</v>
      </c>
      <c r="T21" s="12">
        <f t="shared" si="57"/>
        <v>1</v>
      </c>
      <c r="U21" s="27"/>
      <c r="V21" s="27"/>
      <c r="W21" s="27"/>
    </row>
    <row r="22" spans="1:23" ht="25" customHeight="1" thickBot="1">
      <c r="A22" s="2">
        <v>20</v>
      </c>
      <c r="B22" s="1" t="s">
        <v>13</v>
      </c>
      <c r="C22" s="1" t="s">
        <v>9</v>
      </c>
      <c r="D22" s="1">
        <v>9.6000000000000002E-2</v>
      </c>
      <c r="E22" s="1">
        <v>0.253</v>
      </c>
      <c r="F22" s="1">
        <v>0.44</v>
      </c>
      <c r="G22" s="2">
        <v>1.46</v>
      </c>
      <c r="O22" s="14"/>
      <c r="P22" s="23"/>
      <c r="Q22" s="9" t="s">
        <v>34</v>
      </c>
      <c r="R22" s="12">
        <f>R6</f>
        <v>1</v>
      </c>
      <c r="S22" s="12">
        <f t="shared" ref="S22:T22" si="58">S6</f>
        <v>1</v>
      </c>
      <c r="T22" s="12">
        <f t="shared" si="58"/>
        <v>1</v>
      </c>
      <c r="U22" s="27"/>
      <c r="V22" s="27"/>
      <c r="W22" s="27"/>
    </row>
    <row r="23" spans="1:23" ht="25" customHeight="1" thickBot="1">
      <c r="A23" s="2">
        <v>21</v>
      </c>
      <c r="B23" s="1" t="s">
        <v>13</v>
      </c>
      <c r="C23" s="1" t="s">
        <v>9</v>
      </c>
      <c r="D23" s="1">
        <v>9.8000000000000004E-2</v>
      </c>
      <c r="E23" s="1">
        <v>0.25</v>
      </c>
      <c r="F23" s="1">
        <v>0.44400000000000001</v>
      </c>
      <c r="G23" s="2">
        <v>1.56</v>
      </c>
      <c r="O23" s="14"/>
      <c r="P23" s="23"/>
      <c r="Q23" s="9" t="s">
        <v>35</v>
      </c>
      <c r="R23" s="12">
        <f>R9</f>
        <v>1</v>
      </c>
      <c r="S23" s="12">
        <f t="shared" ref="S23:T23" si="59">S9</f>
        <v>1</v>
      </c>
      <c r="T23" s="12">
        <f t="shared" si="59"/>
        <v>1</v>
      </c>
      <c r="U23" s="27"/>
      <c r="V23" s="27"/>
      <c r="W23" s="27"/>
    </row>
    <row r="24" spans="1:23" ht="25" customHeight="1" thickBot="1">
      <c r="A24" s="2">
        <v>22</v>
      </c>
      <c r="B24" s="1" t="s">
        <v>13</v>
      </c>
      <c r="C24" s="1" t="s">
        <v>10</v>
      </c>
      <c r="D24" s="1">
        <v>0.127</v>
      </c>
      <c r="E24" s="1">
        <v>0.39800000000000002</v>
      </c>
      <c r="F24" s="1">
        <v>0.69399999999999995</v>
      </c>
      <c r="G24" s="2">
        <v>2.48</v>
      </c>
      <c r="O24" s="14"/>
      <c r="P24" s="23"/>
      <c r="Q24" s="9" t="s">
        <v>36</v>
      </c>
      <c r="R24" s="12">
        <f>R12</f>
        <v>1</v>
      </c>
      <c r="S24" s="12">
        <f t="shared" ref="S24:T24" si="60">S12</f>
        <v>1</v>
      </c>
      <c r="T24" s="12">
        <f t="shared" si="60"/>
        <v>1</v>
      </c>
      <c r="U24" s="27"/>
      <c r="V24" s="27"/>
      <c r="W24" s="27"/>
    </row>
    <row r="25" spans="1:23" ht="25" customHeight="1" thickBot="1">
      <c r="A25" s="2">
        <v>23</v>
      </c>
      <c r="B25" s="1" t="s">
        <v>13</v>
      </c>
      <c r="C25" s="1" t="s">
        <v>10</v>
      </c>
      <c r="D25" s="1">
        <v>0.13</v>
      </c>
      <c r="E25" s="1">
        <v>0.40400000000000003</v>
      </c>
      <c r="F25" s="1">
        <v>0.70399999999999996</v>
      </c>
      <c r="G25" s="2">
        <v>2.72</v>
      </c>
      <c r="O25" s="14"/>
      <c r="P25" s="23"/>
      <c r="Q25" s="9" t="s">
        <v>37</v>
      </c>
      <c r="R25" s="12">
        <f>R15</f>
        <v>1</v>
      </c>
      <c r="S25" s="12">
        <f t="shared" ref="S25:T25" si="61">S15</f>
        <v>1</v>
      </c>
      <c r="T25" s="12">
        <f t="shared" si="61"/>
        <v>1</v>
      </c>
      <c r="U25" s="27"/>
      <c r="V25" s="27"/>
      <c r="W25" s="27"/>
    </row>
    <row r="26" spans="1:23" ht="25" customHeight="1" thickBot="1">
      <c r="A26" s="2">
        <v>24</v>
      </c>
      <c r="B26" s="1" t="s">
        <v>13</v>
      </c>
      <c r="C26" s="1" t="s">
        <v>10</v>
      </c>
      <c r="D26" s="1">
        <v>0.128</v>
      </c>
      <c r="E26" s="1">
        <v>0.39900000000000002</v>
      </c>
      <c r="F26" s="1">
        <v>0.70799999999999996</v>
      </c>
      <c r="G26" s="2">
        <v>2.68</v>
      </c>
      <c r="O26" s="13"/>
      <c r="P26" s="24" t="s">
        <v>13</v>
      </c>
      <c r="Q26" s="18" t="s">
        <v>33</v>
      </c>
      <c r="R26" s="12">
        <f>R4</f>
        <v>1.0190839694656491</v>
      </c>
      <c r="S26" s="12">
        <f t="shared" ref="S26:T26" si="62">S4</f>
        <v>1.0228509249183895</v>
      </c>
      <c r="T26" s="12">
        <f t="shared" si="62"/>
        <v>1.1066856330014225</v>
      </c>
      <c r="U26" s="27"/>
      <c r="V26" s="27"/>
      <c r="W26" s="27"/>
    </row>
    <row r="27" spans="1:23" ht="25" customHeight="1" thickBot="1">
      <c r="A27" s="2">
        <v>25</v>
      </c>
      <c r="B27" s="1" t="s">
        <v>13</v>
      </c>
      <c r="C27" s="1" t="s">
        <v>11</v>
      </c>
      <c r="D27" s="1">
        <v>0.105</v>
      </c>
      <c r="E27" s="1">
        <v>0.30099999999999999</v>
      </c>
      <c r="F27" s="1">
        <v>0.50800000000000001</v>
      </c>
      <c r="G27" s="2">
        <v>1.29</v>
      </c>
      <c r="O27" s="13"/>
      <c r="P27" s="24"/>
      <c r="Q27" s="18" t="s">
        <v>34</v>
      </c>
      <c r="R27" s="12">
        <f>R7</f>
        <v>0.96782496782496774</v>
      </c>
      <c r="S27" s="12">
        <f>S7</f>
        <v>0.89495225102319242</v>
      </c>
      <c r="T27" s="12">
        <f>T7</f>
        <v>0.71634615384615397</v>
      </c>
      <c r="U27" s="27"/>
      <c r="V27" s="27"/>
      <c r="W27" s="27"/>
    </row>
    <row r="28" spans="1:23" ht="25" customHeight="1" thickBot="1">
      <c r="A28" s="2">
        <v>26</v>
      </c>
      <c r="B28" s="1" t="s">
        <v>13</v>
      </c>
      <c r="C28" s="1" t="s">
        <v>11</v>
      </c>
      <c r="D28" s="1">
        <v>0.1</v>
      </c>
      <c r="E28" s="1">
        <v>0.28999999999999998</v>
      </c>
      <c r="F28" s="1">
        <v>0.49399999999999999</v>
      </c>
      <c r="G28" s="2">
        <v>1.6</v>
      </c>
      <c r="O28" s="13"/>
      <c r="P28" s="24"/>
      <c r="Q28" s="18" t="s">
        <v>35</v>
      </c>
      <c r="R28" s="12">
        <f>R10</f>
        <v>0.95015822784810133</v>
      </c>
      <c r="S28" s="12">
        <f t="shared" ref="S28:T28" si="63">S10</f>
        <v>0.99152542372881369</v>
      </c>
      <c r="T28" s="12">
        <f t="shared" si="63"/>
        <v>1.124108416547789</v>
      </c>
      <c r="U28" s="27"/>
      <c r="V28" s="27"/>
      <c r="W28" s="27"/>
    </row>
    <row r="29" spans="1:23" ht="25" customHeight="1" thickBot="1">
      <c r="A29" s="2">
        <v>27</v>
      </c>
      <c r="B29" s="1" t="s">
        <v>13</v>
      </c>
      <c r="C29" s="1" t="s">
        <v>11</v>
      </c>
      <c r="D29" s="1">
        <v>0.10299999999999999</v>
      </c>
      <c r="E29" s="1">
        <v>0.29899999999999999</v>
      </c>
      <c r="F29" s="1">
        <v>0.50600000000000001</v>
      </c>
      <c r="G29" s="2">
        <v>1.4</v>
      </c>
      <c r="O29" s="13"/>
      <c r="P29" s="24"/>
      <c r="Q29" s="18" t="s">
        <v>36</v>
      </c>
      <c r="R29" s="12">
        <f>R13</f>
        <v>1.0159817351598173</v>
      </c>
      <c r="S29" s="12">
        <f t="shared" ref="S29:T29" si="64">S13</f>
        <v>0.97290322580645161</v>
      </c>
      <c r="T29" s="12">
        <f t="shared" si="64"/>
        <v>0.73083475298126055</v>
      </c>
      <c r="U29" s="27"/>
      <c r="V29" s="27"/>
      <c r="W29" s="27"/>
    </row>
    <row r="30" spans="1:23" ht="25" customHeight="1" thickBot="1">
      <c r="A30" s="2">
        <v>28</v>
      </c>
      <c r="B30" s="1" t="s">
        <v>13</v>
      </c>
      <c r="C30" s="1" t="s">
        <v>12</v>
      </c>
      <c r="D30" s="1">
        <v>0.10299999999999999</v>
      </c>
      <c r="E30" s="1">
        <v>0.32300000000000001</v>
      </c>
      <c r="F30" s="1">
        <v>0.626</v>
      </c>
      <c r="G30" s="2">
        <v>1.65</v>
      </c>
      <c r="O30" s="13"/>
      <c r="P30" s="24"/>
      <c r="Q30" s="18" t="s">
        <v>37</v>
      </c>
      <c r="R30" s="12">
        <f>R16</f>
        <v>1.0259481037924152</v>
      </c>
      <c r="S30" s="12">
        <f t="shared" ref="S30:T30" si="65">S16</f>
        <v>1.0513368983957219</v>
      </c>
      <c r="T30" s="12">
        <f t="shared" si="65"/>
        <v>0.91666666666666652</v>
      </c>
      <c r="U30" s="27"/>
      <c r="V30" s="27"/>
      <c r="W30" s="27"/>
    </row>
    <row r="31" spans="1:23" ht="25" customHeight="1" thickBot="1">
      <c r="A31" s="2">
        <v>29</v>
      </c>
      <c r="B31" s="1" t="s">
        <v>13</v>
      </c>
      <c r="C31" s="1" t="s">
        <v>12</v>
      </c>
      <c r="D31" s="1">
        <v>0.115</v>
      </c>
      <c r="E31" s="1">
        <v>0.35399999999999998</v>
      </c>
      <c r="F31" s="1">
        <v>0.67200000000000004</v>
      </c>
      <c r="G31" s="2">
        <v>1.63</v>
      </c>
      <c r="O31" s="13"/>
      <c r="P31" s="24" t="s">
        <v>14</v>
      </c>
      <c r="Q31" s="18" t="s">
        <v>33</v>
      </c>
      <c r="R31" s="12">
        <f>R5</f>
        <v>1.0028625954198473</v>
      </c>
      <c r="S31" s="12">
        <f t="shared" ref="S31:T31" si="66">S5</f>
        <v>0.98041349292709468</v>
      </c>
      <c r="T31" s="12">
        <f t="shared" si="66"/>
        <v>1.0142247510668563</v>
      </c>
      <c r="U31" s="27"/>
      <c r="V31" s="27"/>
      <c r="W31" s="27"/>
    </row>
    <row r="32" spans="1:23" ht="25" customHeight="1" thickBot="1">
      <c r="A32" s="2">
        <v>30</v>
      </c>
      <c r="B32" s="1" t="s">
        <v>13</v>
      </c>
      <c r="C32" s="1" t="s">
        <v>12</v>
      </c>
      <c r="D32" s="1">
        <v>0.115</v>
      </c>
      <c r="E32" s="1">
        <v>0.35099999999999998</v>
      </c>
      <c r="F32" s="1">
        <v>0.66800000000000004</v>
      </c>
      <c r="G32" s="2">
        <v>1.45</v>
      </c>
      <c r="O32" s="13"/>
      <c r="P32" s="24"/>
      <c r="Q32" s="18" t="s">
        <v>34</v>
      </c>
      <c r="R32" s="12">
        <f>R8</f>
        <v>0.86743886743886733</v>
      </c>
      <c r="S32" s="12">
        <f t="shared" ref="S32:T32" si="67">S8</f>
        <v>0.70804911323328779</v>
      </c>
      <c r="T32" s="12">
        <f t="shared" si="67"/>
        <v>0.59615384615384615</v>
      </c>
      <c r="U32" s="27"/>
      <c r="V32" s="27"/>
      <c r="W32" s="27"/>
    </row>
    <row r="33" spans="1:23" ht="25" customHeight="1" thickBot="1">
      <c r="A33" s="2">
        <v>31</v>
      </c>
      <c r="B33" s="1" t="s">
        <v>14</v>
      </c>
      <c r="C33" s="1" t="s">
        <v>8</v>
      </c>
      <c r="D33" s="1">
        <v>0.115</v>
      </c>
      <c r="E33" s="1">
        <v>0.35299999999999998</v>
      </c>
      <c r="F33" s="1">
        <v>0.61199999999999999</v>
      </c>
      <c r="G33" s="2">
        <v>2.27</v>
      </c>
      <c r="O33" s="13"/>
      <c r="P33" s="24"/>
      <c r="Q33" s="18" t="s">
        <v>35</v>
      </c>
      <c r="R33" s="12">
        <f>R11</f>
        <v>0.96677215189873411</v>
      </c>
      <c r="S33" s="12">
        <f t="shared" ref="S33:T33" si="68">S11</f>
        <v>0.95951035781544292</v>
      </c>
      <c r="T33" s="12">
        <f t="shared" si="68"/>
        <v>1.1198288159771757</v>
      </c>
      <c r="U33" s="27"/>
      <c r="V33" s="27"/>
      <c r="W33" s="27"/>
    </row>
    <row r="34" spans="1:23" ht="25" customHeight="1" thickBot="1">
      <c r="A34" s="2">
        <v>32</v>
      </c>
      <c r="B34" s="1" t="s">
        <v>14</v>
      </c>
      <c r="C34" s="1" t="s">
        <v>8</v>
      </c>
      <c r="D34" s="1">
        <v>0.112</v>
      </c>
      <c r="E34" s="1">
        <v>0.34799999999999998</v>
      </c>
      <c r="F34" s="1">
        <v>0.59199999999999997</v>
      </c>
      <c r="G34" s="2">
        <v>2.5099999999999998</v>
      </c>
      <c r="O34" s="13"/>
      <c r="P34" s="24"/>
      <c r="Q34" s="18" t="s">
        <v>36</v>
      </c>
      <c r="R34" s="12">
        <f>R14</f>
        <v>0.97602739726027399</v>
      </c>
      <c r="S34" s="12">
        <f t="shared" ref="S34:T34" si="69">S14</f>
        <v>0.88645161290322572</v>
      </c>
      <c r="T34" s="12">
        <f t="shared" si="69"/>
        <v>0.66439522998296419</v>
      </c>
      <c r="U34" s="27"/>
      <c r="V34" s="27"/>
      <c r="W34" s="27"/>
    </row>
    <row r="35" spans="1:23" ht="25" customHeight="1" thickBot="1">
      <c r="A35" s="2">
        <v>33</v>
      </c>
      <c r="B35" s="1" t="s">
        <v>14</v>
      </c>
      <c r="C35" s="1" t="s">
        <v>8</v>
      </c>
      <c r="D35" s="1">
        <v>0.112</v>
      </c>
      <c r="E35" s="1">
        <v>0.35</v>
      </c>
      <c r="F35" s="1">
        <v>0.59799999999999998</v>
      </c>
      <c r="G35" s="2">
        <v>2.35</v>
      </c>
      <c r="O35" s="13"/>
      <c r="P35" s="24"/>
      <c r="Q35" s="18" t="s">
        <v>37</v>
      </c>
      <c r="R35" s="12">
        <f>R17</f>
        <v>1.0798403193612773</v>
      </c>
      <c r="S35" s="12">
        <f t="shared" ref="S35:T35" si="70">S17</f>
        <v>1.0310160427807484</v>
      </c>
      <c r="T35" s="12">
        <f t="shared" si="70"/>
        <v>0.73837209302325579</v>
      </c>
      <c r="U35" s="27"/>
      <c r="V35" s="27"/>
      <c r="W35" s="27"/>
    </row>
    <row r="36" spans="1:23" ht="25" customHeight="1" thickBot="1">
      <c r="A36" s="2">
        <v>34</v>
      </c>
      <c r="B36" s="1" t="s">
        <v>14</v>
      </c>
      <c r="C36" s="1" t="s">
        <v>9</v>
      </c>
      <c r="D36" s="1">
        <v>9.7000000000000003E-2</v>
      </c>
      <c r="E36" s="1">
        <v>0.223</v>
      </c>
      <c r="F36" s="1">
        <v>0.35199999999999998</v>
      </c>
      <c r="G36" s="2">
        <v>1.31</v>
      </c>
    </row>
    <row r="37" spans="1:23" ht="25" customHeight="1" thickBot="1">
      <c r="A37" s="2">
        <v>35</v>
      </c>
      <c r="B37" s="1" t="s">
        <v>14</v>
      </c>
      <c r="C37" s="1" t="s">
        <v>9</v>
      </c>
      <c r="D37" s="1">
        <v>9.0999999999999998E-2</v>
      </c>
      <c r="E37" s="1">
        <v>0.214</v>
      </c>
      <c r="F37" s="1">
        <v>0.32200000000000001</v>
      </c>
      <c r="G37" s="2">
        <v>1.22</v>
      </c>
    </row>
    <row r="38" spans="1:23" ht="25" customHeight="1" thickBot="1">
      <c r="A38" s="2">
        <v>36</v>
      </c>
      <c r="B38" s="1" t="s">
        <v>14</v>
      </c>
      <c r="C38" s="1" t="s">
        <v>9</v>
      </c>
      <c r="D38" s="1">
        <v>0.10299999999999999</v>
      </c>
      <c r="E38" s="1">
        <v>0.23699999999999999</v>
      </c>
      <c r="F38" s="1">
        <v>0.36399999999999999</v>
      </c>
      <c r="G38" s="2">
        <v>1.19</v>
      </c>
    </row>
    <row r="39" spans="1:23" ht="25" customHeight="1" thickBot="1">
      <c r="A39" s="2">
        <v>37</v>
      </c>
      <c r="B39" s="1" t="s">
        <v>14</v>
      </c>
      <c r="C39" s="1" t="s">
        <v>10</v>
      </c>
      <c r="D39" s="1">
        <v>0.13100000000000001</v>
      </c>
      <c r="E39" s="1">
        <v>0.41199999999999998</v>
      </c>
      <c r="F39" s="1">
        <v>0.68400000000000005</v>
      </c>
      <c r="G39" s="2">
        <v>2.5299999999999998</v>
      </c>
    </row>
    <row r="40" spans="1:23" ht="25" customHeight="1" thickBot="1">
      <c r="A40" s="2">
        <v>38</v>
      </c>
      <c r="B40" s="1" t="s">
        <v>14</v>
      </c>
      <c r="C40" s="1" t="s">
        <v>10</v>
      </c>
      <c r="D40" s="1">
        <v>0.127</v>
      </c>
      <c r="E40" s="1">
        <v>0.39900000000000002</v>
      </c>
      <c r="F40" s="1">
        <v>0.66200000000000003</v>
      </c>
      <c r="G40" s="2">
        <v>2.78</v>
      </c>
    </row>
    <row r="41" spans="1:23" ht="25" customHeight="1" thickBot="1">
      <c r="A41" s="2">
        <v>39</v>
      </c>
      <c r="B41" s="1" t="s">
        <v>14</v>
      </c>
      <c r="C41" s="1" t="s">
        <v>10</v>
      </c>
      <c r="D41" s="1">
        <v>0.129</v>
      </c>
      <c r="E41" s="1">
        <v>0.41099999999999998</v>
      </c>
      <c r="F41" s="1">
        <v>0.69199999999999995</v>
      </c>
      <c r="G41" s="2">
        <v>2.54</v>
      </c>
    </row>
    <row r="42" spans="1:23" ht="25" customHeight="1" thickBot="1">
      <c r="A42" s="2">
        <v>40</v>
      </c>
      <c r="B42" s="1" t="s">
        <v>14</v>
      </c>
      <c r="C42" s="1" t="s">
        <v>11</v>
      </c>
      <c r="D42" s="1">
        <v>9.6000000000000002E-2</v>
      </c>
      <c r="E42" s="1">
        <v>0.27600000000000002</v>
      </c>
      <c r="F42" s="1">
        <v>0.438</v>
      </c>
      <c r="G42" s="2">
        <v>1.06</v>
      </c>
    </row>
    <row r="43" spans="1:23" ht="25" customHeight="1" thickBot="1">
      <c r="A43" s="2">
        <v>41</v>
      </c>
      <c r="B43" s="1" t="s">
        <v>14</v>
      </c>
      <c r="C43" s="1" t="s">
        <v>11</v>
      </c>
      <c r="D43" s="1">
        <v>0.105</v>
      </c>
      <c r="E43" s="1">
        <v>0.28999999999999998</v>
      </c>
      <c r="F43" s="1">
        <v>0.46800000000000003</v>
      </c>
      <c r="G43" s="2">
        <v>1.42</v>
      </c>
    </row>
    <row r="44" spans="1:23" ht="25" customHeight="1" thickBot="1">
      <c r="A44" s="2">
        <v>42</v>
      </c>
      <c r="B44" s="1" t="s">
        <v>14</v>
      </c>
      <c r="C44" s="1" t="s">
        <v>11</v>
      </c>
      <c r="D44" s="1">
        <v>0.104</v>
      </c>
      <c r="E44" s="1">
        <v>0.28899999999999998</v>
      </c>
      <c r="F44" s="1">
        <v>0.46800000000000003</v>
      </c>
      <c r="G44" s="2">
        <v>1.42</v>
      </c>
    </row>
    <row r="45" spans="1:23" ht="25" customHeight="1" thickBot="1">
      <c r="A45" s="2">
        <v>43</v>
      </c>
      <c r="B45" s="1" t="s">
        <v>14</v>
      </c>
      <c r="C45" s="1" t="s">
        <v>12</v>
      </c>
      <c r="D45" s="1">
        <v>0.11</v>
      </c>
      <c r="E45" s="1">
        <v>0.35199999999999998</v>
      </c>
      <c r="F45" s="1">
        <v>0.63800000000000001</v>
      </c>
      <c r="G45" s="2">
        <v>1.25</v>
      </c>
    </row>
    <row r="46" spans="1:23" ht="25" customHeight="1" thickBot="1">
      <c r="A46" s="2">
        <v>44</v>
      </c>
      <c r="B46" s="1" t="s">
        <v>14</v>
      </c>
      <c r="C46" s="1" t="s">
        <v>12</v>
      </c>
      <c r="D46" s="1">
        <v>0.114</v>
      </c>
      <c r="E46" s="1">
        <v>0.35399999999999998</v>
      </c>
      <c r="F46" s="1">
        <v>0.62</v>
      </c>
      <c r="G46" s="2">
        <v>1.25</v>
      </c>
    </row>
    <row r="47" spans="1:23" ht="25" customHeight="1" thickBot="1">
      <c r="A47" s="2">
        <v>45</v>
      </c>
      <c r="B47" s="1" t="s">
        <v>14</v>
      </c>
      <c r="C47" s="1" t="s">
        <v>12</v>
      </c>
      <c r="D47" s="1">
        <v>8.2000000000000003E-2</v>
      </c>
      <c r="E47" s="1">
        <v>0.376</v>
      </c>
      <c r="F47" s="1">
        <v>0.67</v>
      </c>
      <c r="G47" s="2">
        <v>1.31</v>
      </c>
    </row>
    <row r="51" spans="1:6" ht="16" thickBot="1"/>
    <row r="52" spans="1:6" ht="25" customHeight="1">
      <c r="A52" s="20" t="s">
        <v>1</v>
      </c>
      <c r="B52" s="20" t="s">
        <v>2</v>
      </c>
      <c r="C52" s="20" t="s">
        <v>30</v>
      </c>
      <c r="D52" s="20" t="s">
        <v>31</v>
      </c>
      <c r="E52" s="20" t="s">
        <v>32</v>
      </c>
      <c r="F52" s="22"/>
    </row>
    <row r="53" spans="1:6" ht="25" customHeight="1" thickBot="1">
      <c r="A53" s="21"/>
      <c r="B53" s="21"/>
      <c r="C53" s="21"/>
      <c r="D53" s="21"/>
      <c r="E53" s="21"/>
      <c r="F53" s="22"/>
    </row>
    <row r="54" spans="1:6" ht="30" customHeight="1" thickBot="1">
      <c r="A54" s="1" t="s">
        <v>7</v>
      </c>
      <c r="B54" s="1" t="s">
        <v>8</v>
      </c>
      <c r="C54" s="17">
        <f>E3/E3</f>
        <v>1</v>
      </c>
      <c r="D54" s="17">
        <f t="shared" ref="D54:E54" si="71">F3/F3</f>
        <v>1</v>
      </c>
      <c r="E54" s="17">
        <f t="shared" si="71"/>
        <v>1</v>
      </c>
      <c r="F54" s="10"/>
    </row>
    <row r="55" spans="1:6" ht="30" customHeight="1" thickBot="1">
      <c r="A55" s="1" t="s">
        <v>7</v>
      </c>
      <c r="B55" s="1" t="s">
        <v>8</v>
      </c>
      <c r="C55" s="17">
        <f t="shared" ref="C55:E68" si="72">E4/E4</f>
        <v>1</v>
      </c>
      <c r="D55" s="17">
        <f t="shared" ref="D55:D67" si="73">F4/F4</f>
        <v>1</v>
      </c>
      <c r="E55" s="17">
        <f t="shared" ref="E55:E67" si="74">G4/G4</f>
        <v>1</v>
      </c>
      <c r="F55" s="10"/>
    </row>
    <row r="56" spans="1:6" ht="30" customHeight="1" thickBot="1">
      <c r="A56" s="1" t="s">
        <v>7</v>
      </c>
      <c r="B56" s="1" t="s">
        <v>8</v>
      </c>
      <c r="C56" s="17">
        <f t="shared" si="72"/>
        <v>1</v>
      </c>
      <c r="D56" s="17">
        <f t="shared" si="73"/>
        <v>1</v>
      </c>
      <c r="E56" s="17">
        <f t="shared" si="74"/>
        <v>1</v>
      </c>
      <c r="F56" s="10"/>
    </row>
    <row r="57" spans="1:6" ht="30" customHeight="1" thickBot="1">
      <c r="A57" s="1" t="s">
        <v>7</v>
      </c>
      <c r="B57" s="1" t="s">
        <v>9</v>
      </c>
      <c r="C57" s="17">
        <f t="shared" si="72"/>
        <v>1</v>
      </c>
      <c r="D57" s="17">
        <f t="shared" si="73"/>
        <v>1</v>
      </c>
      <c r="E57" s="17">
        <f t="shared" si="74"/>
        <v>1</v>
      </c>
      <c r="F57" s="10"/>
    </row>
    <row r="58" spans="1:6" ht="30" customHeight="1" thickBot="1">
      <c r="A58" s="1" t="s">
        <v>7</v>
      </c>
      <c r="B58" s="1" t="s">
        <v>9</v>
      </c>
      <c r="C58" s="17">
        <f t="shared" si="72"/>
        <v>1</v>
      </c>
      <c r="D58" s="17">
        <f t="shared" si="73"/>
        <v>1</v>
      </c>
      <c r="E58" s="17">
        <f t="shared" si="74"/>
        <v>1</v>
      </c>
      <c r="F58" s="10"/>
    </row>
    <row r="59" spans="1:6" ht="30" customHeight="1" thickBot="1">
      <c r="A59" s="1" t="s">
        <v>7</v>
      </c>
      <c r="B59" s="1" t="s">
        <v>9</v>
      </c>
      <c r="C59" s="17">
        <f t="shared" si="72"/>
        <v>1</v>
      </c>
      <c r="D59" s="17">
        <f t="shared" si="73"/>
        <v>1</v>
      </c>
      <c r="E59" s="17">
        <f t="shared" si="74"/>
        <v>1</v>
      </c>
      <c r="F59" s="10"/>
    </row>
    <row r="60" spans="1:6" ht="30" customHeight="1" thickBot="1">
      <c r="A60" s="1" t="s">
        <v>7</v>
      </c>
      <c r="B60" s="1" t="s">
        <v>10</v>
      </c>
      <c r="C60" s="17">
        <f t="shared" si="72"/>
        <v>1</v>
      </c>
      <c r="D60" s="17">
        <f t="shared" si="73"/>
        <v>1</v>
      </c>
      <c r="E60" s="17">
        <f t="shared" si="74"/>
        <v>1</v>
      </c>
      <c r="F60" s="10"/>
    </row>
    <row r="61" spans="1:6" ht="30" customHeight="1" thickBot="1">
      <c r="A61" s="1" t="s">
        <v>7</v>
      </c>
      <c r="B61" s="1" t="s">
        <v>10</v>
      </c>
      <c r="C61" s="17">
        <f t="shared" si="72"/>
        <v>1</v>
      </c>
      <c r="D61" s="17">
        <f t="shared" si="73"/>
        <v>1</v>
      </c>
      <c r="E61" s="17">
        <f t="shared" si="74"/>
        <v>1</v>
      </c>
      <c r="F61" s="10"/>
    </row>
    <row r="62" spans="1:6" ht="30" customHeight="1" thickBot="1">
      <c r="A62" s="1" t="s">
        <v>7</v>
      </c>
      <c r="B62" s="1" t="s">
        <v>10</v>
      </c>
      <c r="C62" s="17">
        <f t="shared" si="72"/>
        <v>1</v>
      </c>
      <c r="D62" s="17">
        <f t="shared" si="73"/>
        <v>1</v>
      </c>
      <c r="E62" s="17">
        <f t="shared" si="74"/>
        <v>1</v>
      </c>
      <c r="F62" s="10"/>
    </row>
    <row r="63" spans="1:6" ht="30" customHeight="1" thickBot="1">
      <c r="A63" s="1" t="s">
        <v>7</v>
      </c>
      <c r="B63" s="1" t="s">
        <v>11</v>
      </c>
      <c r="C63" s="17">
        <f t="shared" si="72"/>
        <v>1</v>
      </c>
      <c r="D63" s="17">
        <f t="shared" si="73"/>
        <v>1</v>
      </c>
      <c r="E63" s="17">
        <f t="shared" si="74"/>
        <v>1</v>
      </c>
      <c r="F63" s="10"/>
    </row>
    <row r="64" spans="1:6" ht="30" customHeight="1" thickBot="1">
      <c r="A64" s="1" t="s">
        <v>7</v>
      </c>
      <c r="B64" s="1" t="s">
        <v>11</v>
      </c>
      <c r="C64" s="17">
        <f t="shared" si="72"/>
        <v>1</v>
      </c>
      <c r="D64" s="17">
        <f t="shared" si="73"/>
        <v>1</v>
      </c>
      <c r="E64" s="17">
        <f t="shared" si="74"/>
        <v>1</v>
      </c>
      <c r="F64" s="10"/>
    </row>
    <row r="65" spans="1:6" ht="30" customHeight="1" thickBot="1">
      <c r="A65" s="1" t="s">
        <v>7</v>
      </c>
      <c r="B65" s="1" t="s">
        <v>11</v>
      </c>
      <c r="C65" s="17">
        <f t="shared" si="72"/>
        <v>1</v>
      </c>
      <c r="D65" s="17">
        <f t="shared" si="73"/>
        <v>1</v>
      </c>
      <c r="E65" s="17">
        <f t="shared" si="74"/>
        <v>1</v>
      </c>
      <c r="F65" s="10"/>
    </row>
    <row r="66" spans="1:6" ht="30" customHeight="1" thickBot="1">
      <c r="A66" s="1" t="s">
        <v>7</v>
      </c>
      <c r="B66" s="1" t="s">
        <v>12</v>
      </c>
      <c r="C66" s="17">
        <f t="shared" si="72"/>
        <v>1</v>
      </c>
      <c r="D66" s="17">
        <f t="shared" si="73"/>
        <v>1</v>
      </c>
      <c r="E66" s="17">
        <f t="shared" si="74"/>
        <v>1</v>
      </c>
      <c r="F66" s="10"/>
    </row>
    <row r="67" spans="1:6" ht="30" customHeight="1" thickBot="1">
      <c r="A67" s="1" t="s">
        <v>7</v>
      </c>
      <c r="B67" s="1" t="s">
        <v>12</v>
      </c>
      <c r="C67" s="17">
        <f t="shared" si="72"/>
        <v>1</v>
      </c>
      <c r="D67" s="17">
        <f t="shared" si="72"/>
        <v>1</v>
      </c>
      <c r="E67" s="17">
        <f t="shared" si="72"/>
        <v>1</v>
      </c>
      <c r="F67" s="10"/>
    </row>
    <row r="68" spans="1:6" ht="30" customHeight="1" thickBot="1">
      <c r="A68" s="1" t="s">
        <v>7</v>
      </c>
      <c r="B68" s="1" t="s">
        <v>12</v>
      </c>
      <c r="C68" s="17">
        <f t="shared" si="72"/>
        <v>1</v>
      </c>
      <c r="D68" s="17">
        <f t="shared" si="72"/>
        <v>1</v>
      </c>
      <c r="E68" s="17">
        <f t="shared" si="72"/>
        <v>1</v>
      </c>
      <c r="F68" s="10"/>
    </row>
    <row r="69" spans="1:6" ht="30" customHeight="1" thickBot="1">
      <c r="A69" s="1" t="s">
        <v>13</v>
      </c>
      <c r="B69" s="1" t="s">
        <v>8</v>
      </c>
      <c r="C69" s="1">
        <f>E18/E3</f>
        <v>0.95833333333333326</v>
      </c>
      <c r="D69" s="1">
        <f>F18/F3</f>
        <v>0.9838709677419355</v>
      </c>
      <c r="E69" s="1">
        <f>G18/G3</f>
        <v>1.07725321888412</v>
      </c>
      <c r="F69" s="10"/>
    </row>
    <row r="70" spans="1:6" ht="30" customHeight="1" thickBot="1">
      <c r="A70" s="1" t="s">
        <v>13</v>
      </c>
      <c r="B70" s="1" t="s">
        <v>8</v>
      </c>
      <c r="C70" s="1">
        <f>E19/E4</f>
        <v>1.0857142857142859</v>
      </c>
      <c r="D70" s="1">
        <f t="shared" ref="D70:E70" si="75">F19/F4</f>
        <v>1.1016393442622952</v>
      </c>
      <c r="E70" s="1">
        <f t="shared" si="75"/>
        <v>1.1535087719298247</v>
      </c>
      <c r="F70" s="10"/>
    </row>
    <row r="71" spans="1:6" ht="30" customHeight="1" thickBot="1">
      <c r="A71" s="1" t="s">
        <v>13</v>
      </c>
      <c r="B71" s="1" t="s">
        <v>8</v>
      </c>
      <c r="C71" s="1">
        <f>E20/E5</f>
        <v>1.014792899408284</v>
      </c>
      <c r="D71" s="1">
        <f t="shared" ref="D71:E71" si="76">F20/F5</f>
        <v>0.98355263157894735</v>
      </c>
      <c r="E71" s="1">
        <f t="shared" si="76"/>
        <v>1.0909090909090911</v>
      </c>
      <c r="F71" s="10"/>
    </row>
    <row r="72" spans="1:6" ht="30" customHeight="1" thickBot="1">
      <c r="A72" s="1" t="s">
        <v>13</v>
      </c>
      <c r="B72" s="1" t="s">
        <v>9</v>
      </c>
      <c r="C72" s="1">
        <f>E21/E6</f>
        <v>1.0163265306122449</v>
      </c>
      <c r="D72" s="1">
        <f t="shared" ref="D72:E87" si="77">F21/F6</f>
        <v>0.92241379310344818</v>
      </c>
      <c r="E72" s="1">
        <f t="shared" si="77"/>
        <v>0.7142857142857143</v>
      </c>
      <c r="F72" s="10"/>
    </row>
    <row r="73" spans="1:6" ht="30" customHeight="1" thickBot="1">
      <c r="A73" s="1" t="s">
        <v>13</v>
      </c>
      <c r="B73" s="1" t="s">
        <v>9</v>
      </c>
      <c r="C73" s="1">
        <f t="shared" ref="C73:C98" si="78">E22/E7</f>
        <v>0.96934865900383138</v>
      </c>
      <c r="D73" s="1">
        <f t="shared" si="77"/>
        <v>0.89795918367346939</v>
      </c>
      <c r="E73" s="1">
        <f t="shared" si="77"/>
        <v>0.71219512195121959</v>
      </c>
      <c r="F73" s="10"/>
    </row>
    <row r="74" spans="1:6" ht="30" customHeight="1" thickBot="1">
      <c r="A74" s="1" t="s">
        <v>13</v>
      </c>
      <c r="B74" s="1" t="s">
        <v>9</v>
      </c>
      <c r="C74" s="1">
        <f t="shared" si="78"/>
        <v>0.92250922509225086</v>
      </c>
      <c r="D74" s="1">
        <f t="shared" si="77"/>
        <v>0.8671875</v>
      </c>
      <c r="E74" s="1">
        <f t="shared" si="77"/>
        <v>0.72222222222222221</v>
      </c>
      <c r="F74" s="10"/>
    </row>
    <row r="75" spans="1:6" ht="30" customHeight="1" thickBot="1">
      <c r="A75" s="1" t="s">
        <v>13</v>
      </c>
      <c r="B75" s="1" t="s">
        <v>10</v>
      </c>
      <c r="C75" s="1">
        <f t="shared" si="78"/>
        <v>0.91075514874141883</v>
      </c>
      <c r="D75" s="1">
        <f t="shared" si="77"/>
        <v>0.99426934097421205</v>
      </c>
      <c r="E75" s="1">
        <f t="shared" si="77"/>
        <v>1.0925110132158591</v>
      </c>
      <c r="F75" s="10"/>
    </row>
    <row r="76" spans="1:6" ht="30" customHeight="1" thickBot="1">
      <c r="A76" s="1" t="s">
        <v>13</v>
      </c>
      <c r="B76" s="1" t="s">
        <v>10</v>
      </c>
      <c r="C76" s="1">
        <f t="shared" si="78"/>
        <v>0.95961995249406185</v>
      </c>
      <c r="D76" s="1">
        <f t="shared" si="77"/>
        <v>0.97506925207756234</v>
      </c>
      <c r="E76" s="1">
        <f t="shared" si="77"/>
        <v>1.152542372881356</v>
      </c>
      <c r="F76" s="10"/>
    </row>
    <row r="77" spans="1:6" ht="30" customHeight="1" thickBot="1">
      <c r="A77" s="1" t="s">
        <v>13</v>
      </c>
      <c r="B77" s="1" t="s">
        <v>10</v>
      </c>
      <c r="C77" s="1">
        <f t="shared" si="78"/>
        <v>0.98275862068965514</v>
      </c>
      <c r="D77" s="1">
        <f t="shared" si="77"/>
        <v>1.0056818181818181</v>
      </c>
      <c r="E77" s="1">
        <f t="shared" si="77"/>
        <v>1.1260504201680674</v>
      </c>
      <c r="F77" s="10"/>
    </row>
    <row r="78" spans="1:6" ht="30" customHeight="1" thickBot="1">
      <c r="A78" s="1" t="s">
        <v>13</v>
      </c>
      <c r="B78" s="1" t="s">
        <v>11</v>
      </c>
      <c r="C78" s="1">
        <f t="shared" si="78"/>
        <v>1.0033333333333334</v>
      </c>
      <c r="D78" s="1">
        <f t="shared" si="77"/>
        <v>0.97318007662835249</v>
      </c>
      <c r="E78" s="1">
        <f t="shared" si="77"/>
        <v>0.66153846153846152</v>
      </c>
      <c r="F78" s="10"/>
    </row>
    <row r="79" spans="1:6" ht="30" customHeight="1" thickBot="1">
      <c r="A79" s="1" t="s">
        <v>13</v>
      </c>
      <c r="B79" s="1" t="s">
        <v>11</v>
      </c>
      <c r="C79" s="1">
        <f t="shared" si="78"/>
        <v>1.062271062271062</v>
      </c>
      <c r="D79" s="1">
        <f t="shared" si="77"/>
        <v>0.90808823529411753</v>
      </c>
      <c r="E79" s="1">
        <f t="shared" si="77"/>
        <v>0.8205128205128206</v>
      </c>
      <c r="F79" s="10"/>
    </row>
    <row r="80" spans="1:6" ht="30" customHeight="1" thickBot="1">
      <c r="A80" s="1" t="s">
        <v>13</v>
      </c>
      <c r="B80" s="1" t="s">
        <v>11</v>
      </c>
      <c r="C80" s="1">
        <f t="shared" si="78"/>
        <v>0.98679867986798675</v>
      </c>
      <c r="D80" s="1">
        <f t="shared" si="77"/>
        <v>1.0454545454545454</v>
      </c>
      <c r="E80" s="1">
        <f t="shared" si="77"/>
        <v>0.71065989847715727</v>
      </c>
      <c r="F80" s="10"/>
    </row>
    <row r="81" spans="1:6" ht="30" customHeight="1" thickBot="1">
      <c r="A81" s="1" t="s">
        <v>13</v>
      </c>
      <c r="B81" s="1" t="s">
        <v>12</v>
      </c>
      <c r="C81" s="1">
        <f t="shared" si="78"/>
        <v>1.0253968253968255</v>
      </c>
      <c r="D81" s="1">
        <f t="shared" si="77"/>
        <v>1.0398671096345515</v>
      </c>
      <c r="E81" s="1">
        <f t="shared" si="77"/>
        <v>1</v>
      </c>
      <c r="F81" s="10"/>
    </row>
    <row r="82" spans="1:6" ht="30" customHeight="1" thickBot="1">
      <c r="A82" s="1" t="s">
        <v>13</v>
      </c>
      <c r="B82" s="1" t="s">
        <v>12</v>
      </c>
      <c r="C82" s="1">
        <f t="shared" si="78"/>
        <v>1.0056818181818181</v>
      </c>
      <c r="D82" s="1">
        <f t="shared" si="77"/>
        <v>1.0467289719626169</v>
      </c>
      <c r="E82" s="1">
        <f t="shared" si="77"/>
        <v>0.95882352941176463</v>
      </c>
      <c r="F82" s="10"/>
    </row>
    <row r="83" spans="1:6" ht="30" customHeight="1" thickBot="1">
      <c r="A83" s="1" t="s">
        <v>13</v>
      </c>
      <c r="B83" s="1" t="s">
        <v>12</v>
      </c>
      <c r="C83" s="1">
        <f t="shared" si="78"/>
        <v>1.0477611940298506</v>
      </c>
      <c r="D83" s="1">
        <f t="shared" si="77"/>
        <v>1.0670926517571886</v>
      </c>
      <c r="E83" s="1">
        <f t="shared" si="77"/>
        <v>0.80110497237569056</v>
      </c>
      <c r="F83" s="10"/>
    </row>
    <row r="84" spans="1:6" ht="30" customHeight="1" thickBot="1">
      <c r="A84" s="1" t="s">
        <v>14</v>
      </c>
      <c r="B84" s="1" t="s">
        <v>8</v>
      </c>
      <c r="C84" s="1">
        <f t="shared" si="78"/>
        <v>1.0231884057971015</v>
      </c>
      <c r="D84" s="1">
        <f t="shared" si="77"/>
        <v>1.0032786885245901</v>
      </c>
      <c r="E84" s="1">
        <f t="shared" si="77"/>
        <v>0.904382470119522</v>
      </c>
      <c r="F84" s="10"/>
    </row>
    <row r="85" spans="1:6" ht="30" customHeight="1" thickBot="1">
      <c r="A85" s="1" t="s">
        <v>14</v>
      </c>
      <c r="B85" s="1" t="s">
        <v>8</v>
      </c>
      <c r="C85" s="1">
        <f t="shared" si="78"/>
        <v>0.91578947368421049</v>
      </c>
      <c r="D85" s="1">
        <f t="shared" si="77"/>
        <v>0.88095238095238082</v>
      </c>
      <c r="E85" s="1">
        <f t="shared" si="77"/>
        <v>0.95437262357414443</v>
      </c>
      <c r="F85" s="10"/>
    </row>
    <row r="86" spans="1:6" ht="30" customHeight="1" thickBot="1">
      <c r="A86" s="1" t="s">
        <v>14</v>
      </c>
      <c r="B86" s="1" t="s">
        <v>8</v>
      </c>
      <c r="C86" s="1">
        <f t="shared" si="78"/>
        <v>1.0204081632653059</v>
      </c>
      <c r="D86" s="1">
        <f t="shared" si="77"/>
        <v>1</v>
      </c>
      <c r="E86" s="1">
        <f t="shared" si="77"/>
        <v>0.89015151515151514</v>
      </c>
      <c r="F86" s="10"/>
    </row>
    <row r="87" spans="1:6" ht="30" customHeight="1" thickBot="1">
      <c r="A87" s="1" t="s">
        <v>14</v>
      </c>
      <c r="B87" s="1" t="s">
        <v>9</v>
      </c>
      <c r="C87" s="1">
        <f t="shared" si="78"/>
        <v>0.89558232931726911</v>
      </c>
      <c r="D87" s="1">
        <f t="shared" si="77"/>
        <v>0.82242990654205606</v>
      </c>
      <c r="E87" s="1">
        <f t="shared" si="77"/>
        <v>0.90344827586206899</v>
      </c>
      <c r="F87" s="10"/>
    </row>
    <row r="88" spans="1:6" ht="30" customHeight="1" thickBot="1">
      <c r="A88" s="1" t="s">
        <v>14</v>
      </c>
      <c r="B88" s="1" t="s">
        <v>9</v>
      </c>
      <c r="C88" s="1">
        <f t="shared" si="78"/>
        <v>0.8458498023715415</v>
      </c>
      <c r="D88" s="1">
        <f t="shared" ref="D88:D98" si="79">F37/F22</f>
        <v>0.73181818181818181</v>
      </c>
      <c r="E88" s="1">
        <f t="shared" ref="E88:E98" si="80">G37/G22</f>
        <v>0.83561643835616439</v>
      </c>
      <c r="F88" s="10"/>
    </row>
    <row r="89" spans="1:6" ht="30" customHeight="1" thickBot="1">
      <c r="A89" s="1" t="s">
        <v>14</v>
      </c>
      <c r="B89" s="1" t="s">
        <v>9</v>
      </c>
      <c r="C89" s="1">
        <f t="shared" si="78"/>
        <v>0.94799999999999995</v>
      </c>
      <c r="D89" s="1">
        <f t="shared" si="79"/>
        <v>0.81981981981981977</v>
      </c>
      <c r="E89" s="1">
        <f t="shared" si="80"/>
        <v>0.76282051282051277</v>
      </c>
      <c r="F89" s="10"/>
    </row>
    <row r="90" spans="1:6" ht="30" customHeight="1" thickBot="1">
      <c r="A90" s="1" t="s">
        <v>14</v>
      </c>
      <c r="B90" s="1" t="s">
        <v>10</v>
      </c>
      <c r="C90" s="1">
        <f t="shared" si="78"/>
        <v>1.0351758793969847</v>
      </c>
      <c r="D90" s="1">
        <f t="shared" si="79"/>
        <v>0.9855907780979829</v>
      </c>
      <c r="E90" s="1">
        <f t="shared" si="80"/>
        <v>1.0201612903225805</v>
      </c>
      <c r="F90" s="10"/>
    </row>
    <row r="91" spans="1:6" ht="30" customHeight="1" thickBot="1">
      <c r="A91" s="1" t="s">
        <v>14</v>
      </c>
      <c r="B91" s="1" t="s">
        <v>10</v>
      </c>
      <c r="C91" s="1">
        <f t="shared" si="78"/>
        <v>0.98762376237623761</v>
      </c>
      <c r="D91" s="1">
        <f t="shared" si="79"/>
        <v>0.94034090909090917</v>
      </c>
      <c r="E91" s="1">
        <f t="shared" si="80"/>
        <v>1.0220588235294117</v>
      </c>
      <c r="F91" s="10"/>
    </row>
    <row r="92" spans="1:6" ht="30" customHeight="1" thickBot="1">
      <c r="A92" s="1" t="s">
        <v>14</v>
      </c>
      <c r="B92" s="1" t="s">
        <v>10</v>
      </c>
      <c r="C92" s="1">
        <f t="shared" si="78"/>
        <v>1.0300751879699246</v>
      </c>
      <c r="D92" s="1">
        <f t="shared" si="79"/>
        <v>0.97740112994350281</v>
      </c>
      <c r="E92" s="1">
        <f t="shared" si="80"/>
        <v>0.94776119402985071</v>
      </c>
      <c r="F92" s="10"/>
    </row>
    <row r="93" spans="1:6" ht="30" customHeight="1" thickBot="1">
      <c r="A93" s="1" t="s">
        <v>14</v>
      </c>
      <c r="B93" s="1" t="s">
        <v>11</v>
      </c>
      <c r="C93" s="1">
        <f t="shared" si="78"/>
        <v>0.91694352159468451</v>
      </c>
      <c r="D93" s="1">
        <f t="shared" si="79"/>
        <v>0.86220472440944884</v>
      </c>
      <c r="E93" s="1">
        <f t="shared" si="80"/>
        <v>0.82170542635658916</v>
      </c>
      <c r="F93" s="10"/>
    </row>
    <row r="94" spans="1:6" ht="30" customHeight="1" thickBot="1">
      <c r="A94" s="1" t="s">
        <v>14</v>
      </c>
      <c r="B94" s="1" t="s">
        <v>11</v>
      </c>
      <c r="C94" s="1">
        <f t="shared" si="78"/>
        <v>1</v>
      </c>
      <c r="D94" s="1">
        <f t="shared" si="79"/>
        <v>0.94736842105263164</v>
      </c>
      <c r="E94" s="1">
        <f t="shared" si="80"/>
        <v>0.88749999999999996</v>
      </c>
      <c r="F94" s="10"/>
    </row>
    <row r="95" spans="1:6" ht="30" customHeight="1" thickBot="1">
      <c r="A95" s="1" t="s">
        <v>14</v>
      </c>
      <c r="B95" s="1" t="s">
        <v>11</v>
      </c>
      <c r="C95" s="1">
        <f t="shared" si="78"/>
        <v>0.96655518394648832</v>
      </c>
      <c r="D95" s="1">
        <f t="shared" si="79"/>
        <v>0.92490118577075098</v>
      </c>
      <c r="E95" s="1">
        <f t="shared" si="80"/>
        <v>1.0142857142857142</v>
      </c>
      <c r="F95" s="10"/>
    </row>
    <row r="96" spans="1:6" ht="30" customHeight="1" thickBot="1">
      <c r="A96" s="1" t="s">
        <v>14</v>
      </c>
      <c r="B96" s="1" t="s">
        <v>12</v>
      </c>
      <c r="C96" s="1">
        <f t="shared" si="78"/>
        <v>1.0897832817337461</v>
      </c>
      <c r="D96" s="1">
        <f t="shared" si="79"/>
        <v>1.0191693290734825</v>
      </c>
      <c r="E96" s="1">
        <f t="shared" si="80"/>
        <v>0.75757575757575757</v>
      </c>
      <c r="F96" s="10"/>
    </row>
    <row r="97" spans="1:6" ht="30" customHeight="1" thickBot="1">
      <c r="A97" s="1" t="s">
        <v>14</v>
      </c>
      <c r="B97" s="1" t="s">
        <v>12</v>
      </c>
      <c r="C97" s="1">
        <f t="shared" si="78"/>
        <v>1</v>
      </c>
      <c r="D97" s="1">
        <f t="shared" si="79"/>
        <v>0.92261904761904756</v>
      </c>
      <c r="E97" s="1">
        <f t="shared" si="80"/>
        <v>0.76687116564417179</v>
      </c>
      <c r="F97" s="10"/>
    </row>
    <row r="98" spans="1:6" ht="30" customHeight="1" thickBot="1">
      <c r="A98" s="1" t="s">
        <v>14</v>
      </c>
      <c r="B98" s="1" t="s">
        <v>12</v>
      </c>
      <c r="C98" s="1">
        <f t="shared" si="78"/>
        <v>1.0712250712250713</v>
      </c>
      <c r="D98" s="1">
        <f t="shared" si="79"/>
        <v>1.0029940119760479</v>
      </c>
      <c r="E98" s="1">
        <f t="shared" si="80"/>
        <v>0.90344827586206899</v>
      </c>
      <c r="F98" s="10"/>
    </row>
  </sheetData>
  <mergeCells count="48">
    <mergeCell ref="U1:U2"/>
    <mergeCell ref="V1:V2"/>
    <mergeCell ref="W1:W2"/>
    <mergeCell ref="G1:G2"/>
    <mergeCell ref="A1:A2"/>
    <mergeCell ref="B1:B2"/>
    <mergeCell ref="C1:C2"/>
    <mergeCell ref="D1:D2"/>
    <mergeCell ref="E1:E2"/>
    <mergeCell ref="F1:F2"/>
    <mergeCell ref="I15:I17"/>
    <mergeCell ref="P1:P2"/>
    <mergeCell ref="Q1:Q2"/>
    <mergeCell ref="P9:P11"/>
    <mergeCell ref="P12:P14"/>
    <mergeCell ref="P15:P17"/>
    <mergeCell ref="N1:N2"/>
    <mergeCell ref="I3:I5"/>
    <mergeCell ref="I6:I8"/>
    <mergeCell ref="I9:I11"/>
    <mergeCell ref="I12:I14"/>
    <mergeCell ref="I1:I2"/>
    <mergeCell ref="J1:J2"/>
    <mergeCell ref="K1:K2"/>
    <mergeCell ref="L1:L2"/>
    <mergeCell ref="M1:M2"/>
    <mergeCell ref="T19:T20"/>
    <mergeCell ref="P6:P8"/>
    <mergeCell ref="P3:P5"/>
    <mergeCell ref="R1:R2"/>
    <mergeCell ref="S1:S2"/>
    <mergeCell ref="T1:T2"/>
    <mergeCell ref="U19:U20"/>
    <mergeCell ref="V19:V20"/>
    <mergeCell ref="W19:W20"/>
    <mergeCell ref="A52:A53"/>
    <mergeCell ref="B52:B53"/>
    <mergeCell ref="C52:C53"/>
    <mergeCell ref="D52:D53"/>
    <mergeCell ref="E52:E53"/>
    <mergeCell ref="F52:F53"/>
    <mergeCell ref="P21:P25"/>
    <mergeCell ref="P26:P30"/>
    <mergeCell ref="P31:P35"/>
    <mergeCell ref="P19:P20"/>
    <mergeCell ref="Q19:Q20"/>
    <mergeCell ref="R19:R20"/>
    <mergeCell ref="S19:S20"/>
  </mergeCells>
  <pageMargins left="0.7" right="0.7" top="0.75" bottom="0.75" header="0.3" footer="0.3"/>
  <ignoredErrors>
    <ignoredError sqref="K8:K11 K3:K7 K12 K1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Paquette</dc:creator>
  <cp:lastModifiedBy>Joseph Paquette</cp:lastModifiedBy>
  <dcterms:created xsi:type="dcterms:W3CDTF">2019-04-05T15:40:36Z</dcterms:created>
  <dcterms:modified xsi:type="dcterms:W3CDTF">2019-04-15T23:16:57Z</dcterms:modified>
</cp:coreProperties>
</file>