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Jamie Wandzilak\RNA &amp; qPCR\"/>
    </mc:Choice>
  </mc:AlternateContent>
  <xr:revisionPtr revIDLastSave="0" documentId="13_ncr:1_{4A8012DF-8172-4B5C-A952-2215784764BB}" xr6:coauthVersionLast="45" xr6:coauthVersionMax="45" xr10:uidLastSave="{00000000-0000-0000-0000-000000000000}"/>
  <bookViews>
    <workbookView xWindow="-110" yWindow="-110" windowWidth="19420" windowHeight="10420" activeTab="2" xr2:uid="{1D012968-FDF5-4640-8B67-A8379E77A73C}"/>
  </bookViews>
  <sheets>
    <sheet name="Sheet1" sheetId="1" r:id="rId1"/>
    <sheet name="cDNA" sheetId="2" r:id="rId2"/>
    <sheet name="cDNA 6_12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3" l="1"/>
  <c r="I9" i="3"/>
  <c r="I10" i="3"/>
  <c r="I11" i="3"/>
  <c r="I12" i="3"/>
  <c r="I13" i="3"/>
  <c r="I14" i="3"/>
  <c r="I15" i="3"/>
  <c r="H8" i="3"/>
  <c r="H9" i="3"/>
  <c r="H10" i="3"/>
  <c r="H11" i="3"/>
  <c r="H12" i="3"/>
  <c r="H13" i="3"/>
  <c r="H14" i="3"/>
  <c r="H15" i="3"/>
  <c r="H7" i="3"/>
  <c r="I7" i="3" s="1"/>
  <c r="C42" i="1" l="1"/>
  <c r="C43" i="1"/>
  <c r="C44" i="1"/>
  <c r="C45" i="1"/>
  <c r="C46" i="1"/>
  <c r="C47" i="1"/>
  <c r="C48" i="1"/>
  <c r="B48" i="1"/>
  <c r="B47" i="1"/>
  <c r="B46" i="1"/>
  <c r="B45" i="1"/>
  <c r="B44" i="1"/>
  <c r="B42" i="1"/>
  <c r="B43" i="1"/>
  <c r="C41" i="1"/>
  <c r="B41" i="1"/>
  <c r="E13" i="1"/>
  <c r="D18" i="2" l="1"/>
  <c r="D19" i="2"/>
  <c r="D20" i="2"/>
  <c r="D21" i="2"/>
  <c r="D22" i="2"/>
  <c r="D23" i="2"/>
  <c r="D24" i="2"/>
  <c r="D25" i="2"/>
  <c r="D26" i="2"/>
  <c r="C19" i="2"/>
  <c r="C20" i="2"/>
  <c r="C21" i="2"/>
  <c r="C22" i="2"/>
  <c r="C23" i="2"/>
  <c r="C24" i="2"/>
  <c r="C25" i="2"/>
  <c r="C26" i="2"/>
  <c r="C18" i="2"/>
  <c r="D17" i="2"/>
  <c r="C17" i="2"/>
  <c r="K15" i="1" l="1"/>
  <c r="K16" i="1"/>
  <c r="K17" i="1"/>
  <c r="K18" i="1"/>
  <c r="K19" i="1"/>
  <c r="K20" i="1"/>
  <c r="K21" i="1"/>
  <c r="K22" i="1"/>
  <c r="K23" i="1"/>
  <c r="K14" i="1"/>
  <c r="F14" i="1" l="1"/>
  <c r="F15" i="1"/>
  <c r="F16" i="1"/>
  <c r="F17" i="1"/>
  <c r="F18" i="1"/>
  <c r="F19" i="1"/>
  <c r="F20" i="1"/>
  <c r="E20" i="1"/>
  <c r="E19" i="1"/>
  <c r="E18" i="1"/>
  <c r="E17" i="1"/>
  <c r="E16" i="1"/>
  <c r="E15" i="1"/>
  <c r="E14" i="1"/>
  <c r="F13" i="1"/>
</calcChain>
</file>

<file path=xl/sharedStrings.xml><?xml version="1.0" encoding="utf-8"?>
<sst xmlns="http://schemas.openxmlformats.org/spreadsheetml/2006/main" count="140" uniqueCount="45">
  <si>
    <t>Sample ID</t>
  </si>
  <si>
    <t>User ID</t>
  </si>
  <si>
    <t xml:space="preserve">Date </t>
  </si>
  <si>
    <t xml:space="preserve">Time </t>
  </si>
  <si>
    <t xml:space="preserve">ng/ul </t>
  </si>
  <si>
    <t xml:space="preserve">A260 </t>
  </si>
  <si>
    <t xml:space="preserve">A280 </t>
  </si>
  <si>
    <t xml:space="preserve">260/280 </t>
  </si>
  <si>
    <t xml:space="preserve">260/230 </t>
  </si>
  <si>
    <t xml:space="preserve">Constant </t>
  </si>
  <si>
    <t>Cursor Pos.</t>
  </si>
  <si>
    <t>Cursor abs.</t>
  </si>
  <si>
    <t>340 raw</t>
  </si>
  <si>
    <t>Default</t>
  </si>
  <si>
    <t>sample</t>
  </si>
  <si>
    <t>RNA</t>
  </si>
  <si>
    <t xml:space="preserve">Water </t>
  </si>
  <si>
    <t xml:space="preserve">  </t>
  </si>
  <si>
    <t>Sample</t>
  </si>
  <si>
    <t>Amount RNA</t>
  </si>
  <si>
    <t>1-1</t>
  </si>
  <si>
    <t>1-2</t>
  </si>
  <si>
    <t>1-3</t>
  </si>
  <si>
    <t>2-2</t>
  </si>
  <si>
    <t>2-1</t>
  </si>
  <si>
    <t>2-3</t>
  </si>
  <si>
    <t>3-1</t>
  </si>
  <si>
    <t>3-2</t>
  </si>
  <si>
    <t>3-3</t>
  </si>
  <si>
    <t>3-1 extra</t>
  </si>
  <si>
    <t xml:space="preserve">water </t>
  </si>
  <si>
    <t xml:space="preserve"> </t>
  </si>
  <si>
    <t>RI-INBRE</t>
  </si>
  <si>
    <t>6/9/2020 1:47:21 PM</t>
  </si>
  <si>
    <t>ng/µl</t>
  </si>
  <si>
    <t>6/9/2020 1:48:12 PM</t>
  </si>
  <si>
    <t>6/9/2020 1:48:50 PM</t>
  </si>
  <si>
    <t>6/9/2020 1:49:31 PM</t>
  </si>
  <si>
    <t>6/9/2020 1:50:05 PM</t>
  </si>
  <si>
    <t>6/9/2020 1:50:45 PM</t>
  </si>
  <si>
    <t>6/9/2020 1:51:29 PM</t>
  </si>
  <si>
    <t>6/9/2020 1:52:03 PM</t>
  </si>
  <si>
    <t>6/9/2020 1:52:38 PM</t>
  </si>
  <si>
    <t xml:space="preserve">RNA 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</si>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</sst>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14" fontId="0" fillId="0" borderId="0" xfId="0" applyNumberFormat="1"/>
    <xf numFmtId="18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04664-1981-473E-A078-BF1D3D6C3A1D}">
  <dimension ref="A1:M48"/>
  <sheetViews>
    <sheetView topLeftCell="A30" workbookViewId="0">
      <selection activeCell="E43" sqref="E43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 s="1">
        <v>43831</v>
      </c>
      <c r="B2" t="s">
        <v>13</v>
      </c>
      <c r="C2" s="2">
        <v>43895</v>
      </c>
      <c r="D2" s="3">
        <v>0.47638888888888892</v>
      </c>
      <c r="E2">
        <v>384.02</v>
      </c>
      <c r="F2">
        <v>9.6</v>
      </c>
      <c r="G2">
        <v>4.5730000000000004</v>
      </c>
      <c r="H2">
        <v>2.1</v>
      </c>
      <c r="I2">
        <v>2.17</v>
      </c>
      <c r="J2">
        <v>40</v>
      </c>
      <c r="K2">
        <v>230</v>
      </c>
      <c r="L2">
        <v>4.415</v>
      </c>
      <c r="M2">
        <v>8.5999999999999993E-2</v>
      </c>
    </row>
    <row r="3" spans="1:13" x14ac:dyDescent="0.35">
      <c r="A3" s="1">
        <v>43832</v>
      </c>
      <c r="B3" t="s">
        <v>13</v>
      </c>
      <c r="C3" s="2">
        <v>43895</v>
      </c>
      <c r="D3" s="3">
        <v>0.4770833333333333</v>
      </c>
      <c r="E3">
        <v>416.1</v>
      </c>
      <c r="F3">
        <v>10.401999999999999</v>
      </c>
      <c r="G3">
        <v>5.0090000000000003</v>
      </c>
      <c r="H3">
        <v>2.08</v>
      </c>
      <c r="I3">
        <v>2.36</v>
      </c>
      <c r="J3">
        <v>40</v>
      </c>
      <c r="K3">
        <v>230</v>
      </c>
      <c r="L3">
        <v>4.4080000000000004</v>
      </c>
      <c r="M3">
        <v>6.0999999999999999E-2</v>
      </c>
    </row>
    <row r="4" spans="1:13" x14ac:dyDescent="0.35">
      <c r="A4" s="1">
        <v>43833</v>
      </c>
      <c r="B4" t="s">
        <v>13</v>
      </c>
      <c r="C4" s="2">
        <v>43895</v>
      </c>
      <c r="D4" s="3">
        <v>0.4777777777777778</v>
      </c>
      <c r="E4">
        <v>315.27</v>
      </c>
      <c r="F4">
        <v>7.8819999999999997</v>
      </c>
      <c r="G4">
        <v>3.7549999999999999</v>
      </c>
      <c r="H4">
        <v>2.1</v>
      </c>
      <c r="I4">
        <v>2.38</v>
      </c>
      <c r="J4">
        <v>40</v>
      </c>
      <c r="K4">
        <v>230</v>
      </c>
      <c r="L4">
        <v>3.306</v>
      </c>
      <c r="M4">
        <v>6.8000000000000005E-2</v>
      </c>
    </row>
    <row r="5" spans="1:13" x14ac:dyDescent="0.35">
      <c r="A5" s="1">
        <v>43862</v>
      </c>
      <c r="B5" t="s">
        <v>13</v>
      </c>
      <c r="C5" s="2">
        <v>43895</v>
      </c>
      <c r="D5" s="3">
        <v>0.47847222222222219</v>
      </c>
      <c r="E5">
        <v>393.87</v>
      </c>
      <c r="F5">
        <v>9.8469999999999995</v>
      </c>
      <c r="G5">
        <v>4.694</v>
      </c>
      <c r="H5">
        <v>2.1</v>
      </c>
      <c r="I5">
        <v>2.39</v>
      </c>
      <c r="J5">
        <v>40</v>
      </c>
      <c r="K5">
        <v>230</v>
      </c>
      <c r="L5">
        <v>4.1269999999999998</v>
      </c>
      <c r="M5">
        <v>6.6000000000000003E-2</v>
      </c>
    </row>
    <row r="6" spans="1:13" x14ac:dyDescent="0.35">
      <c r="A6" s="1">
        <v>43863</v>
      </c>
      <c r="B6" t="s">
        <v>13</v>
      </c>
      <c r="C6" s="2">
        <v>43895</v>
      </c>
      <c r="D6" s="3">
        <v>0.47916666666666669</v>
      </c>
      <c r="E6">
        <v>319.81</v>
      </c>
      <c r="F6">
        <v>7.9950000000000001</v>
      </c>
      <c r="G6">
        <v>3.82</v>
      </c>
      <c r="H6">
        <v>2.09</v>
      </c>
      <c r="I6">
        <v>2.39</v>
      </c>
      <c r="J6">
        <v>40</v>
      </c>
      <c r="K6">
        <v>230</v>
      </c>
      <c r="L6">
        <v>3.347</v>
      </c>
      <c r="M6">
        <v>0.08</v>
      </c>
    </row>
    <row r="7" spans="1:13" x14ac:dyDescent="0.35">
      <c r="A7" s="1">
        <v>43864</v>
      </c>
      <c r="B7" t="s">
        <v>13</v>
      </c>
      <c r="C7" s="2">
        <v>43895</v>
      </c>
      <c r="D7" s="3">
        <v>0.47986111111111113</v>
      </c>
      <c r="E7">
        <v>418.91</v>
      </c>
      <c r="F7">
        <v>10.473000000000001</v>
      </c>
      <c r="G7">
        <v>5.0579999999999998</v>
      </c>
      <c r="H7">
        <v>2.0699999999999998</v>
      </c>
      <c r="I7">
        <v>2.42</v>
      </c>
      <c r="J7">
        <v>40</v>
      </c>
      <c r="K7">
        <v>230</v>
      </c>
      <c r="L7">
        <v>4.3209999999999997</v>
      </c>
      <c r="M7">
        <v>4.3999999999999997E-2</v>
      </c>
    </row>
    <row r="8" spans="1:13" x14ac:dyDescent="0.35">
      <c r="A8" s="1">
        <v>43891</v>
      </c>
      <c r="B8" t="s">
        <v>13</v>
      </c>
      <c r="C8" s="2">
        <v>43895</v>
      </c>
      <c r="D8" s="3">
        <v>0.48055555555555557</v>
      </c>
      <c r="E8">
        <v>348.87</v>
      </c>
      <c r="F8">
        <v>8.7219999999999995</v>
      </c>
      <c r="G8">
        <v>4.1769999999999996</v>
      </c>
      <c r="H8">
        <v>2.09</v>
      </c>
      <c r="I8">
        <v>2.2000000000000002</v>
      </c>
      <c r="J8">
        <v>40</v>
      </c>
      <c r="K8">
        <v>230</v>
      </c>
      <c r="L8">
        <v>3.9689999999999999</v>
      </c>
      <c r="M8">
        <v>0.122</v>
      </c>
    </row>
    <row r="9" spans="1:13" x14ac:dyDescent="0.35">
      <c r="A9" s="1">
        <v>43892</v>
      </c>
      <c r="B9" t="s">
        <v>13</v>
      </c>
      <c r="C9" s="2">
        <v>43895</v>
      </c>
      <c r="D9" s="3">
        <v>0.48055555555555557</v>
      </c>
      <c r="E9">
        <v>356.43</v>
      </c>
      <c r="F9">
        <v>8.9109999999999996</v>
      </c>
      <c r="G9">
        <v>4.3010000000000002</v>
      </c>
      <c r="H9">
        <v>2.0699999999999998</v>
      </c>
      <c r="I9">
        <v>2.33</v>
      </c>
      <c r="J9">
        <v>40</v>
      </c>
      <c r="K9">
        <v>230</v>
      </c>
      <c r="L9">
        <v>3.8290000000000002</v>
      </c>
      <c r="M9">
        <v>6.5000000000000002E-2</v>
      </c>
    </row>
    <row r="10" spans="1:13" x14ac:dyDescent="0.35">
      <c r="A10" s="1">
        <v>43893</v>
      </c>
      <c r="B10" t="s">
        <v>13</v>
      </c>
      <c r="C10" s="2">
        <v>43895</v>
      </c>
      <c r="D10" s="3">
        <v>0.48125000000000001</v>
      </c>
      <c r="E10">
        <v>278.01</v>
      </c>
      <c r="F10">
        <v>6.95</v>
      </c>
      <c r="G10">
        <v>3.306</v>
      </c>
      <c r="H10">
        <v>2.1</v>
      </c>
      <c r="I10">
        <v>2.39</v>
      </c>
      <c r="J10">
        <v>40</v>
      </c>
      <c r="K10">
        <v>230</v>
      </c>
      <c r="L10">
        <v>2.9119999999999999</v>
      </c>
      <c r="M10">
        <v>6.3E-2</v>
      </c>
    </row>
    <row r="12" spans="1:13" x14ac:dyDescent="0.35">
      <c r="D12" t="s">
        <v>14</v>
      </c>
      <c r="E12" t="s">
        <v>15</v>
      </c>
      <c r="F12" t="s">
        <v>16</v>
      </c>
    </row>
    <row r="13" spans="1:13" x14ac:dyDescent="0.35">
      <c r="D13" s="1">
        <v>43831</v>
      </c>
      <c r="E13">
        <f>(E10*8)/E2</f>
        <v>5.791573355554398</v>
      </c>
      <c r="F13">
        <f>8-E13</f>
        <v>2.208426644445602</v>
      </c>
      <c r="I13" t="s">
        <v>18</v>
      </c>
      <c r="J13" t="s">
        <v>19</v>
      </c>
      <c r="K13" t="s">
        <v>30</v>
      </c>
    </row>
    <row r="14" spans="1:13" x14ac:dyDescent="0.35">
      <c r="D14" s="1">
        <v>43832</v>
      </c>
      <c r="E14">
        <f>(E10*8)/E3</f>
        <v>5.3450612833453492</v>
      </c>
      <c r="F14">
        <f t="shared" ref="F14:F20" si="0">8-E14</f>
        <v>2.6549387166546508</v>
      </c>
      <c r="I14" s="4" t="s">
        <v>20</v>
      </c>
      <c r="J14">
        <v>14</v>
      </c>
      <c r="K14">
        <f>27-J14</f>
        <v>13</v>
      </c>
    </row>
    <row r="15" spans="1:13" x14ac:dyDescent="0.35">
      <c r="D15" s="1">
        <v>43833</v>
      </c>
      <c r="E15">
        <f>(E10*8)/E4</f>
        <v>7.0545246931201833</v>
      </c>
      <c r="F15">
        <f t="shared" si="0"/>
        <v>0.94547530687981673</v>
      </c>
      <c r="I15" s="4" t="s">
        <v>21</v>
      </c>
      <c r="J15">
        <v>13</v>
      </c>
      <c r="K15">
        <f t="shared" ref="K15:K23" si="1">27-J15</f>
        <v>14</v>
      </c>
    </row>
    <row r="16" spans="1:13" x14ac:dyDescent="0.35">
      <c r="D16" s="1">
        <v>43862</v>
      </c>
      <c r="E16">
        <f>(E10*8)/E5</f>
        <v>5.6467362327671564</v>
      </c>
      <c r="F16">
        <f t="shared" si="0"/>
        <v>2.3532637672328436</v>
      </c>
      <c r="I16" s="4" t="s">
        <v>22</v>
      </c>
      <c r="J16">
        <v>16</v>
      </c>
      <c r="K16">
        <f t="shared" si="1"/>
        <v>11</v>
      </c>
    </row>
    <row r="17" spans="1:13" x14ac:dyDescent="0.35">
      <c r="D17" s="1">
        <v>43863</v>
      </c>
      <c r="E17">
        <f>(E10*8)/E6</f>
        <v>6.9543791626278102</v>
      </c>
      <c r="F17">
        <f t="shared" si="0"/>
        <v>1.0456208373721898</v>
      </c>
      <c r="H17" t="s">
        <v>17</v>
      </c>
      <c r="I17" s="4" t="s">
        <v>24</v>
      </c>
      <c r="J17">
        <v>13</v>
      </c>
      <c r="K17">
        <f t="shared" si="1"/>
        <v>14</v>
      </c>
      <c r="M17" t="s">
        <v>31</v>
      </c>
    </row>
    <row r="18" spans="1:13" x14ac:dyDescent="0.35">
      <c r="D18" s="1">
        <v>43864</v>
      </c>
      <c r="E18">
        <f>(E10*8)/E7</f>
        <v>5.3092072282829239</v>
      </c>
      <c r="F18">
        <f t="shared" si="0"/>
        <v>2.6907927717170761</v>
      </c>
      <c r="I18" s="4" t="s">
        <v>23</v>
      </c>
      <c r="J18">
        <v>16</v>
      </c>
      <c r="K18">
        <f t="shared" si="1"/>
        <v>11</v>
      </c>
    </row>
    <row r="19" spans="1:13" x14ac:dyDescent="0.35">
      <c r="D19" s="1">
        <v>43891</v>
      </c>
      <c r="E19">
        <f>(E10*8)/E8</f>
        <v>6.3750967409063541</v>
      </c>
      <c r="F19">
        <f t="shared" si="0"/>
        <v>1.6249032590936459</v>
      </c>
      <c r="I19" s="4" t="s">
        <v>25</v>
      </c>
      <c r="J19">
        <v>12</v>
      </c>
      <c r="K19">
        <f t="shared" si="1"/>
        <v>15</v>
      </c>
    </row>
    <row r="20" spans="1:13" x14ac:dyDescent="0.35">
      <c r="D20" s="1">
        <v>43892</v>
      </c>
      <c r="E20">
        <f>(E10*8)/E9</f>
        <v>6.2398787980809693</v>
      </c>
      <c r="F20">
        <f t="shared" si="0"/>
        <v>1.7601212019190307</v>
      </c>
      <c r="I20" s="4" t="s">
        <v>26</v>
      </c>
      <c r="J20">
        <v>15</v>
      </c>
      <c r="K20">
        <f t="shared" si="1"/>
        <v>12</v>
      </c>
    </row>
    <row r="21" spans="1:13" x14ac:dyDescent="0.35">
      <c r="D21" s="1">
        <v>43893</v>
      </c>
      <c r="E21">
        <v>8</v>
      </c>
      <c r="F21">
        <v>0</v>
      </c>
      <c r="I21" s="4" t="s">
        <v>27</v>
      </c>
      <c r="J21">
        <v>15</v>
      </c>
      <c r="K21">
        <f t="shared" si="1"/>
        <v>12</v>
      </c>
    </row>
    <row r="22" spans="1:13" x14ac:dyDescent="0.35">
      <c r="I22" s="4" t="s">
        <v>28</v>
      </c>
      <c r="J22">
        <v>19</v>
      </c>
      <c r="K22">
        <f t="shared" si="1"/>
        <v>8</v>
      </c>
    </row>
    <row r="23" spans="1:13" x14ac:dyDescent="0.35">
      <c r="I23" s="4" t="s">
        <v>29</v>
      </c>
      <c r="J23">
        <v>15</v>
      </c>
      <c r="K23">
        <f t="shared" si="1"/>
        <v>12</v>
      </c>
    </row>
    <row r="29" spans="1:13" x14ac:dyDescent="0.35">
      <c r="A29" t="s">
        <v>20</v>
      </c>
      <c r="B29" t="s">
        <v>32</v>
      </c>
      <c r="C29" t="s">
        <v>33</v>
      </c>
      <c r="D29">
        <v>336.6</v>
      </c>
      <c r="E29" t="s">
        <v>34</v>
      </c>
      <c r="F29">
        <v>8.4139999999999997</v>
      </c>
      <c r="G29">
        <v>3.88</v>
      </c>
      <c r="H29">
        <v>2.17</v>
      </c>
      <c r="I29">
        <v>2.31</v>
      </c>
    </row>
    <row r="30" spans="1:13" x14ac:dyDescent="0.35">
      <c r="A30" t="s">
        <v>21</v>
      </c>
      <c r="B30" t="s">
        <v>32</v>
      </c>
      <c r="C30" t="s">
        <v>35</v>
      </c>
      <c r="D30">
        <v>340.5</v>
      </c>
      <c r="E30" t="s">
        <v>34</v>
      </c>
      <c r="F30">
        <v>8.5129999999999999</v>
      </c>
      <c r="G30">
        <v>3.9119999999999999</v>
      </c>
      <c r="H30">
        <v>2.1800000000000002</v>
      </c>
      <c r="I30">
        <v>2.2999999999999998</v>
      </c>
    </row>
    <row r="31" spans="1:13" x14ac:dyDescent="0.35">
      <c r="A31" t="s">
        <v>22</v>
      </c>
      <c r="B31" t="s">
        <v>32</v>
      </c>
      <c r="C31" t="s">
        <v>36</v>
      </c>
      <c r="D31">
        <v>378.8</v>
      </c>
      <c r="E31" t="s">
        <v>34</v>
      </c>
      <c r="F31">
        <v>9.4710000000000001</v>
      </c>
      <c r="G31">
        <v>4.38</v>
      </c>
      <c r="H31">
        <v>2.16</v>
      </c>
      <c r="I31">
        <v>2.2799999999999998</v>
      </c>
    </row>
    <row r="32" spans="1:13" x14ac:dyDescent="0.35">
      <c r="A32" t="s">
        <v>24</v>
      </c>
      <c r="B32" t="s">
        <v>32</v>
      </c>
      <c r="C32" t="s">
        <v>37</v>
      </c>
      <c r="D32">
        <v>353.5</v>
      </c>
      <c r="E32" t="s">
        <v>34</v>
      </c>
      <c r="F32">
        <v>8.8369999999999997</v>
      </c>
      <c r="G32">
        <v>4.0709999999999997</v>
      </c>
      <c r="H32">
        <v>2.17</v>
      </c>
      <c r="I32">
        <v>2.33</v>
      </c>
    </row>
    <row r="33" spans="1:9" x14ac:dyDescent="0.35">
      <c r="A33" t="s">
        <v>23</v>
      </c>
      <c r="B33" t="s">
        <v>32</v>
      </c>
      <c r="C33" t="s">
        <v>38</v>
      </c>
      <c r="D33">
        <v>375</v>
      </c>
      <c r="E33" t="s">
        <v>34</v>
      </c>
      <c r="F33">
        <v>9.3740000000000006</v>
      </c>
      <c r="G33">
        <v>4.2960000000000003</v>
      </c>
      <c r="H33">
        <v>2.1800000000000002</v>
      </c>
      <c r="I33">
        <v>2.34</v>
      </c>
    </row>
    <row r="34" spans="1:9" x14ac:dyDescent="0.35">
      <c r="A34" t="s">
        <v>25</v>
      </c>
      <c r="B34" t="s">
        <v>32</v>
      </c>
      <c r="C34" t="s">
        <v>39</v>
      </c>
      <c r="D34">
        <v>371</v>
      </c>
      <c r="E34" t="s">
        <v>34</v>
      </c>
      <c r="F34">
        <v>9.2750000000000004</v>
      </c>
      <c r="G34">
        <v>4.2850000000000001</v>
      </c>
      <c r="H34">
        <v>2.16</v>
      </c>
      <c r="I34">
        <v>2.3199999999999998</v>
      </c>
    </row>
    <row r="35" spans="1:9" x14ac:dyDescent="0.35">
      <c r="A35" t="s">
        <v>26</v>
      </c>
      <c r="B35" t="s">
        <v>32</v>
      </c>
      <c r="C35" t="s">
        <v>40</v>
      </c>
      <c r="D35">
        <v>359.7</v>
      </c>
      <c r="E35" t="s">
        <v>34</v>
      </c>
      <c r="F35">
        <v>8.9930000000000003</v>
      </c>
      <c r="G35">
        <v>4.1349999999999998</v>
      </c>
      <c r="H35">
        <v>2.17</v>
      </c>
      <c r="I35">
        <v>2.2999999999999998</v>
      </c>
    </row>
    <row r="36" spans="1:9" x14ac:dyDescent="0.35">
      <c r="A36" t="s">
        <v>27</v>
      </c>
      <c r="B36" t="s">
        <v>32</v>
      </c>
      <c r="C36" t="s">
        <v>41</v>
      </c>
      <c r="D36">
        <v>359.4</v>
      </c>
      <c r="E36" t="s">
        <v>34</v>
      </c>
      <c r="F36">
        <v>8.9849999999999994</v>
      </c>
      <c r="G36">
        <v>4.1820000000000004</v>
      </c>
      <c r="H36">
        <v>2.15</v>
      </c>
      <c r="I36">
        <v>2.2000000000000002</v>
      </c>
    </row>
    <row r="37" spans="1:9" x14ac:dyDescent="0.35">
      <c r="A37" t="s">
        <v>28</v>
      </c>
      <c r="B37" t="s">
        <v>32</v>
      </c>
      <c r="C37" t="s">
        <v>42</v>
      </c>
      <c r="D37">
        <v>367.2</v>
      </c>
      <c r="E37" t="s">
        <v>34</v>
      </c>
      <c r="F37">
        <v>9.18</v>
      </c>
      <c r="G37">
        <v>4.2229999999999999</v>
      </c>
      <c r="H37">
        <v>2.17</v>
      </c>
      <c r="I37">
        <v>2.31</v>
      </c>
    </row>
    <row r="39" spans="1:9" x14ac:dyDescent="0.35">
      <c r="B39" t="s">
        <v>43</v>
      </c>
      <c r="C39" t="s">
        <v>44</v>
      </c>
    </row>
    <row r="40" spans="1:9" x14ac:dyDescent="0.35">
      <c r="A40" t="s">
        <v>20</v>
      </c>
      <c r="B40">
        <v>8</v>
      </c>
      <c r="C40">
        <v>0</v>
      </c>
    </row>
    <row r="41" spans="1:9" x14ac:dyDescent="0.35">
      <c r="A41" t="s">
        <v>21</v>
      </c>
      <c r="B41">
        <f>(D29*8)/D30</f>
        <v>7.9083700440528641</v>
      </c>
      <c r="C41">
        <f>8-B41</f>
        <v>9.1629955947135855E-2</v>
      </c>
    </row>
    <row r="42" spans="1:9" x14ac:dyDescent="0.35">
      <c r="A42" t="s">
        <v>22</v>
      </c>
      <c r="B42">
        <f>(D29*8)/D31</f>
        <v>7.1087645195353755</v>
      </c>
      <c r="C42">
        <f t="shared" ref="C42:C48" si="2">8-B42</f>
        <v>0.89123548046462453</v>
      </c>
    </row>
    <row r="43" spans="1:9" x14ac:dyDescent="0.35">
      <c r="A43" t="s">
        <v>24</v>
      </c>
      <c r="B43">
        <f>(D29*8)/D32</f>
        <v>7.6175388967468178</v>
      </c>
      <c r="C43">
        <f t="shared" si="2"/>
        <v>0.38246110325318217</v>
      </c>
      <c r="E43" t="s">
        <v>31</v>
      </c>
    </row>
    <row r="44" spans="1:9" x14ac:dyDescent="0.35">
      <c r="A44" t="s">
        <v>23</v>
      </c>
      <c r="B44">
        <f>(D29*8)/D33</f>
        <v>7.1808000000000005</v>
      </c>
      <c r="C44">
        <f t="shared" si="2"/>
        <v>0.81919999999999948</v>
      </c>
    </row>
    <row r="45" spans="1:9" x14ac:dyDescent="0.35">
      <c r="A45" t="s">
        <v>25</v>
      </c>
      <c r="B45">
        <f>(D29*8)/D34</f>
        <v>7.258221024258761</v>
      </c>
      <c r="C45">
        <f t="shared" si="2"/>
        <v>0.74177897574123897</v>
      </c>
    </row>
    <row r="46" spans="1:9" x14ac:dyDescent="0.35">
      <c r="A46" t="s">
        <v>26</v>
      </c>
      <c r="B46">
        <f>(D29*8)/D35</f>
        <v>7.4862385321100922</v>
      </c>
      <c r="C46">
        <f t="shared" si="2"/>
        <v>0.51376146788990784</v>
      </c>
    </row>
    <row r="47" spans="1:9" x14ac:dyDescent="0.35">
      <c r="A47" t="s">
        <v>27</v>
      </c>
      <c r="B47">
        <f>(D29*8)/D36</f>
        <v>7.4924874791318876</v>
      </c>
      <c r="C47">
        <f t="shared" si="2"/>
        <v>0.50751252086811238</v>
      </c>
    </row>
    <row r="48" spans="1:9" x14ac:dyDescent="0.35">
      <c r="A48" t="s">
        <v>28</v>
      </c>
      <c r="B48">
        <f>(D29*8)/D37</f>
        <v>7.3333333333333339</v>
      </c>
      <c r="C48">
        <f t="shared" si="2"/>
        <v>0.66666666666666607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58E2C-D01F-44ED-A109-02F02BA7FF2B}">
  <dimension ref="B3:N26"/>
  <sheetViews>
    <sheetView topLeftCell="A5" workbookViewId="0">
      <selection activeCell="G23" sqref="G23"/>
    </sheetView>
  </sheetViews>
  <sheetFormatPr defaultRowHeight="14.5" x14ac:dyDescent="0.35"/>
  <cols>
    <col min="2" max="2" width="8.7265625" style="4"/>
  </cols>
  <sheetData>
    <row r="3" spans="2:14" x14ac:dyDescent="0.35">
      <c r="B3" s="4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M3" t="s">
        <v>11</v>
      </c>
      <c r="N3" t="s">
        <v>12</v>
      </c>
    </row>
    <row r="4" spans="2:14" x14ac:dyDescent="0.35">
      <c r="B4" s="4" t="s">
        <v>20</v>
      </c>
      <c r="C4" t="s">
        <v>13</v>
      </c>
      <c r="D4" s="2">
        <v>43901</v>
      </c>
      <c r="E4" s="3">
        <v>0.64027777777777783</v>
      </c>
      <c r="F4">
        <v>17.899999999999999</v>
      </c>
      <c r="G4">
        <v>0.54200000000000004</v>
      </c>
      <c r="H4">
        <v>0.317</v>
      </c>
      <c r="I4">
        <v>1.71</v>
      </c>
      <c r="J4">
        <v>2.09</v>
      </c>
      <c r="K4">
        <v>33</v>
      </c>
      <c r="L4">
        <v>230</v>
      </c>
      <c r="M4">
        <v>0.25900000000000001</v>
      </c>
      <c r="N4">
        <v>5.0000000000000001E-3</v>
      </c>
    </row>
    <row r="5" spans="2:14" x14ac:dyDescent="0.35">
      <c r="B5" s="4" t="s">
        <v>21</v>
      </c>
      <c r="C5" t="s">
        <v>13</v>
      </c>
      <c r="D5" s="2">
        <v>43901</v>
      </c>
      <c r="E5" s="3">
        <v>0.64166666666666672</v>
      </c>
      <c r="F5">
        <v>21.03</v>
      </c>
      <c r="G5">
        <v>0.63700000000000001</v>
      </c>
      <c r="H5">
        <v>0.38200000000000001</v>
      </c>
      <c r="I5">
        <v>1.67</v>
      </c>
      <c r="J5">
        <v>1.72</v>
      </c>
      <c r="K5">
        <v>33</v>
      </c>
      <c r="L5">
        <v>230</v>
      </c>
      <c r="M5">
        <v>0.36899999999999999</v>
      </c>
      <c r="N5">
        <v>1.4999999999999999E-2</v>
      </c>
    </row>
    <row r="6" spans="2:14" x14ac:dyDescent="0.35">
      <c r="B6" s="4" t="s">
        <v>22</v>
      </c>
      <c r="C6" t="s">
        <v>13</v>
      </c>
      <c r="D6" s="2">
        <v>43901</v>
      </c>
      <c r="E6" s="3">
        <v>0.64166666666666672</v>
      </c>
      <c r="F6">
        <v>17.68</v>
      </c>
      <c r="G6">
        <v>0.53600000000000003</v>
      </c>
      <c r="H6">
        <v>0.309</v>
      </c>
      <c r="I6">
        <v>1.73</v>
      </c>
      <c r="J6">
        <v>2.13</v>
      </c>
      <c r="K6">
        <v>33</v>
      </c>
      <c r="L6">
        <v>230</v>
      </c>
      <c r="M6">
        <v>0.251</v>
      </c>
      <c r="N6">
        <v>1.2E-2</v>
      </c>
    </row>
    <row r="7" spans="2:14" x14ac:dyDescent="0.35">
      <c r="B7" s="4" t="s">
        <v>24</v>
      </c>
      <c r="C7" t="s">
        <v>13</v>
      </c>
      <c r="D7" s="2">
        <v>43901</v>
      </c>
      <c r="E7" s="3">
        <v>0.6430555555555556</v>
      </c>
      <c r="F7">
        <v>20.2</v>
      </c>
      <c r="G7">
        <v>0.61199999999999999</v>
      </c>
      <c r="H7">
        <v>0.36499999999999999</v>
      </c>
      <c r="I7">
        <v>1.68</v>
      </c>
      <c r="J7">
        <v>2.0299999999999998</v>
      </c>
      <c r="K7">
        <v>33</v>
      </c>
      <c r="L7">
        <v>230</v>
      </c>
      <c r="M7">
        <v>0.30199999999999999</v>
      </c>
      <c r="N7">
        <v>1.2E-2</v>
      </c>
    </row>
    <row r="8" spans="2:14" x14ac:dyDescent="0.35">
      <c r="B8" s="4" t="s">
        <v>23</v>
      </c>
      <c r="C8" t="s">
        <v>13</v>
      </c>
      <c r="D8" s="2">
        <v>43901</v>
      </c>
      <c r="E8" s="3">
        <v>0.6430555555555556</v>
      </c>
      <c r="F8">
        <v>19.09</v>
      </c>
      <c r="G8">
        <v>0.57899999999999996</v>
      </c>
      <c r="H8">
        <v>0.34300000000000003</v>
      </c>
      <c r="I8">
        <v>1.69</v>
      </c>
      <c r="J8">
        <v>1.86</v>
      </c>
      <c r="K8">
        <v>33</v>
      </c>
      <c r="L8">
        <v>230</v>
      </c>
      <c r="M8">
        <v>0.312</v>
      </c>
      <c r="N8">
        <v>2.5999999999999999E-2</v>
      </c>
    </row>
    <row r="9" spans="2:14" x14ac:dyDescent="0.35">
      <c r="B9" s="4" t="s">
        <v>25</v>
      </c>
      <c r="C9" t="s">
        <v>13</v>
      </c>
      <c r="D9" s="2">
        <v>43901</v>
      </c>
      <c r="E9" s="3">
        <v>0.6430555555555556</v>
      </c>
      <c r="F9">
        <v>16.73</v>
      </c>
      <c r="G9">
        <v>0.50700000000000001</v>
      </c>
      <c r="H9">
        <v>0.28599999999999998</v>
      </c>
      <c r="I9">
        <v>1.77</v>
      </c>
      <c r="J9">
        <v>1.91</v>
      </c>
      <c r="K9">
        <v>33</v>
      </c>
      <c r="L9">
        <v>230</v>
      </c>
      <c r="M9">
        <v>0.26500000000000001</v>
      </c>
      <c r="N9">
        <v>1.9E-2</v>
      </c>
    </row>
    <row r="10" spans="2:14" x14ac:dyDescent="0.35">
      <c r="B10" s="4" t="s">
        <v>26</v>
      </c>
      <c r="C10" t="s">
        <v>13</v>
      </c>
      <c r="D10" s="2">
        <v>43901</v>
      </c>
      <c r="E10" s="3">
        <v>0.64374999999999993</v>
      </c>
      <c r="F10">
        <v>12.84</v>
      </c>
      <c r="G10">
        <v>0.38900000000000001</v>
      </c>
      <c r="H10">
        <v>0.246</v>
      </c>
      <c r="I10">
        <v>1.58</v>
      </c>
      <c r="J10">
        <v>1.65</v>
      </c>
      <c r="K10">
        <v>33</v>
      </c>
      <c r="L10">
        <v>230</v>
      </c>
      <c r="M10">
        <v>0.23599999999999999</v>
      </c>
      <c r="N10">
        <v>1.9E-2</v>
      </c>
    </row>
    <row r="11" spans="2:14" x14ac:dyDescent="0.35">
      <c r="B11" s="4" t="s">
        <v>27</v>
      </c>
      <c r="C11" t="s">
        <v>13</v>
      </c>
      <c r="D11" s="2">
        <v>43901</v>
      </c>
      <c r="E11" s="3">
        <v>0.64444444444444449</v>
      </c>
      <c r="F11">
        <v>17.760000000000002</v>
      </c>
      <c r="G11">
        <v>0.53800000000000003</v>
      </c>
      <c r="H11">
        <v>0.317</v>
      </c>
      <c r="I11">
        <v>1.7</v>
      </c>
      <c r="J11">
        <v>1.99</v>
      </c>
      <c r="K11">
        <v>33</v>
      </c>
      <c r="L11">
        <v>230</v>
      </c>
      <c r="M11">
        <v>0.27</v>
      </c>
      <c r="N11">
        <v>2.1999999999999999E-2</v>
      </c>
    </row>
    <row r="12" spans="2:14" x14ac:dyDescent="0.35">
      <c r="B12" s="4" t="s">
        <v>28</v>
      </c>
      <c r="C12" t="s">
        <v>13</v>
      </c>
      <c r="D12" s="2">
        <v>43901</v>
      </c>
      <c r="E12" s="3">
        <v>0.64513888888888882</v>
      </c>
      <c r="F12">
        <v>14.43</v>
      </c>
      <c r="G12">
        <v>0.437</v>
      </c>
      <c r="H12">
        <v>0.27</v>
      </c>
      <c r="I12">
        <v>1.62</v>
      </c>
      <c r="J12">
        <v>1.46</v>
      </c>
      <c r="K12">
        <v>33</v>
      </c>
      <c r="L12">
        <v>230</v>
      </c>
      <c r="M12">
        <v>0.29899999999999999</v>
      </c>
      <c r="N12">
        <v>1.0999999999999999E-2</v>
      </c>
    </row>
    <row r="13" spans="2:14" x14ac:dyDescent="0.35">
      <c r="B13" s="4" t="s">
        <v>26</v>
      </c>
      <c r="C13" t="s">
        <v>13</v>
      </c>
      <c r="D13" s="2">
        <v>43901</v>
      </c>
      <c r="E13" s="3">
        <v>0.64513888888888882</v>
      </c>
      <c r="F13">
        <v>16.98</v>
      </c>
      <c r="G13">
        <v>0.51500000000000001</v>
      </c>
      <c r="H13">
        <v>0.30499999999999999</v>
      </c>
      <c r="I13">
        <v>1.68</v>
      </c>
      <c r="J13">
        <v>2</v>
      </c>
      <c r="K13">
        <v>33</v>
      </c>
      <c r="L13">
        <v>230</v>
      </c>
      <c r="M13">
        <v>0.25700000000000001</v>
      </c>
      <c r="N13">
        <v>8.0000000000000002E-3</v>
      </c>
    </row>
    <row r="17" spans="2:4" x14ac:dyDescent="0.35">
      <c r="B17" s="4" t="s">
        <v>20</v>
      </c>
      <c r="C17">
        <f>(1.5*50)/F4</f>
        <v>4.1899441340782122</v>
      </c>
      <c r="D17">
        <f>50-C17</f>
        <v>45.81005586592179</v>
      </c>
    </row>
    <row r="18" spans="2:4" x14ac:dyDescent="0.35">
      <c r="B18" s="4" t="s">
        <v>21</v>
      </c>
      <c r="C18">
        <f>(1.5*50)/F5</f>
        <v>3.5663338088445076</v>
      </c>
      <c r="D18">
        <f t="shared" ref="D18:D26" si="0">50-C18</f>
        <v>46.433666191155496</v>
      </c>
    </row>
    <row r="19" spans="2:4" x14ac:dyDescent="0.35">
      <c r="B19" s="4" t="s">
        <v>22</v>
      </c>
      <c r="C19">
        <f t="shared" ref="C19:C26" si="1">(1.5*50)/F6</f>
        <v>4.2420814479638009</v>
      </c>
      <c r="D19">
        <f t="shared" si="0"/>
        <v>45.757918552036202</v>
      </c>
    </row>
    <row r="20" spans="2:4" x14ac:dyDescent="0.35">
      <c r="B20" s="4" t="s">
        <v>24</v>
      </c>
      <c r="C20">
        <f t="shared" si="1"/>
        <v>3.7128712871287131</v>
      </c>
      <c r="D20">
        <f t="shared" si="0"/>
        <v>46.287128712871286</v>
      </c>
    </row>
    <row r="21" spans="2:4" x14ac:dyDescent="0.35">
      <c r="B21" s="4" t="s">
        <v>23</v>
      </c>
      <c r="C21">
        <f t="shared" si="1"/>
        <v>3.9287585123101101</v>
      </c>
      <c r="D21">
        <f t="shared" si="0"/>
        <v>46.071241487689889</v>
      </c>
    </row>
    <row r="22" spans="2:4" x14ac:dyDescent="0.35">
      <c r="B22" s="4" t="s">
        <v>25</v>
      </c>
      <c r="C22">
        <f t="shared" si="1"/>
        <v>4.4829647340107588</v>
      </c>
      <c r="D22">
        <f t="shared" si="0"/>
        <v>45.517035265989243</v>
      </c>
    </row>
    <row r="23" spans="2:4" x14ac:dyDescent="0.35">
      <c r="B23" s="4" t="s">
        <v>26</v>
      </c>
      <c r="C23">
        <f t="shared" si="1"/>
        <v>5.8411214953271031</v>
      </c>
      <c r="D23">
        <f t="shared" si="0"/>
        <v>44.158878504672899</v>
      </c>
    </row>
    <row r="24" spans="2:4" x14ac:dyDescent="0.35">
      <c r="B24" s="4" t="s">
        <v>27</v>
      </c>
      <c r="C24">
        <f t="shared" si="1"/>
        <v>4.2229729729729728</v>
      </c>
      <c r="D24">
        <f t="shared" si="0"/>
        <v>45.777027027027025</v>
      </c>
    </row>
    <row r="25" spans="2:4" x14ac:dyDescent="0.35">
      <c r="B25" s="4" t="s">
        <v>28</v>
      </c>
      <c r="C25">
        <f t="shared" si="1"/>
        <v>5.1975051975051976</v>
      </c>
      <c r="D25">
        <f t="shared" si="0"/>
        <v>44.802494802494806</v>
      </c>
    </row>
    <row r="26" spans="2:4" x14ac:dyDescent="0.35">
      <c r="B26" s="4" t="s">
        <v>26</v>
      </c>
      <c r="C26">
        <f t="shared" si="1"/>
        <v>4.4169611307420498</v>
      </c>
      <c r="D26">
        <f t="shared" si="0"/>
        <v>45.583038869257948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8C078-FEE2-4ECF-BCE4-2E8334F8131A}">
  <dimension ref="D7:I15"/>
  <sheetViews>
    <sheetView tabSelected="1" workbookViewId="0">
      <selection activeCell="M8" sqref="M8"/>
    </sheetView>
  </sheetViews>
  <sheetFormatPr defaultRowHeight="14.5" x14ac:dyDescent="0.35"/>
  <sheetData>
    <row r="7" spans="4:9" x14ac:dyDescent="0.35">
      <c r="D7" t="s">
        <v>20</v>
      </c>
      <c r="E7">
        <v>51.6</v>
      </c>
      <c r="H7">
        <f>(100*1.5)/E7</f>
        <v>2.9069767441860463</v>
      </c>
      <c r="I7">
        <f>100-H7</f>
        <v>97.093023255813961</v>
      </c>
    </row>
    <row r="8" spans="4:9" x14ac:dyDescent="0.35">
      <c r="D8" t="s">
        <v>21</v>
      </c>
      <c r="E8">
        <v>44.2</v>
      </c>
      <c r="H8">
        <f t="shared" ref="H8:H15" si="0">(100*1.5)/E8</f>
        <v>3.3936651583710407</v>
      </c>
      <c r="I8">
        <f t="shared" ref="I8:I15" si="1">100-H8</f>
        <v>96.606334841628964</v>
      </c>
    </row>
    <row r="9" spans="4:9" x14ac:dyDescent="0.35">
      <c r="D9" t="s">
        <v>22</v>
      </c>
      <c r="E9">
        <v>53.7</v>
      </c>
      <c r="H9">
        <f t="shared" si="0"/>
        <v>2.7932960893854748</v>
      </c>
      <c r="I9">
        <f t="shared" si="1"/>
        <v>97.206703910614522</v>
      </c>
    </row>
    <row r="10" spans="4:9" x14ac:dyDescent="0.35">
      <c r="D10" t="s">
        <v>24</v>
      </c>
      <c r="E10">
        <v>43.9</v>
      </c>
      <c r="H10">
        <f t="shared" si="0"/>
        <v>3.416856492027335</v>
      </c>
      <c r="I10">
        <f t="shared" si="1"/>
        <v>96.583143507972665</v>
      </c>
    </row>
    <row r="11" spans="4:9" x14ac:dyDescent="0.35">
      <c r="D11" t="s">
        <v>23</v>
      </c>
      <c r="E11">
        <v>56</v>
      </c>
      <c r="H11">
        <f t="shared" si="0"/>
        <v>2.6785714285714284</v>
      </c>
      <c r="I11">
        <f t="shared" si="1"/>
        <v>97.321428571428569</v>
      </c>
    </row>
    <row r="12" spans="4:9" x14ac:dyDescent="0.35">
      <c r="D12" t="s">
        <v>25</v>
      </c>
      <c r="E12">
        <v>64.599999999999994</v>
      </c>
      <c r="H12">
        <f t="shared" si="0"/>
        <v>2.321981424148607</v>
      </c>
      <c r="I12">
        <f t="shared" si="1"/>
        <v>97.678018575851397</v>
      </c>
    </row>
    <row r="13" spans="4:9" x14ac:dyDescent="0.35">
      <c r="D13" t="s">
        <v>26</v>
      </c>
      <c r="E13">
        <v>48.2</v>
      </c>
      <c r="H13">
        <f t="shared" si="0"/>
        <v>3.1120331950207465</v>
      </c>
      <c r="I13">
        <f t="shared" si="1"/>
        <v>96.887966804979257</v>
      </c>
    </row>
    <row r="14" spans="4:9" x14ac:dyDescent="0.35">
      <c r="D14" t="s">
        <v>27</v>
      </c>
      <c r="E14">
        <v>56.9</v>
      </c>
      <c r="H14">
        <f t="shared" si="0"/>
        <v>2.6362038664323375</v>
      </c>
      <c r="I14">
        <f t="shared" si="1"/>
        <v>97.363796133567661</v>
      </c>
    </row>
    <row r="15" spans="4:9" x14ac:dyDescent="0.35">
      <c r="D15" t="s">
        <v>28</v>
      </c>
      <c r="E15">
        <v>51.5</v>
      </c>
      <c r="H15">
        <f t="shared" si="0"/>
        <v>2.912621359223301</v>
      </c>
      <c r="I15">
        <f t="shared" si="1"/>
        <v>97.087378640776706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cDNA</vt:lpstr>
      <vt:lpstr>cDNA 6_12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</dc:creator>
  <cp:lastModifiedBy>Jamie</cp:lastModifiedBy>
  <dcterms:created xsi:type="dcterms:W3CDTF">2020-03-05T17:25:31Z</dcterms:created>
  <dcterms:modified xsi:type="dcterms:W3CDTF">2020-06-12T16:11:01Z</dcterms:modified>
</cp:coreProperties>
</file>