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G:\Shared drives\KRamsey Lab\Hannah Trautmann\Data\UTR analyses\"/>
    </mc:Choice>
  </mc:AlternateContent>
  <xr:revisionPtr revIDLastSave="0" documentId="13_ncr:1_{8A9F199D-E69A-4657-8ACF-3001A60CB4FC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Loops" sheetId="2" r:id="rId1"/>
    <sheet name="Motif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irTxWy6lmgLKN8fhP7BwuyqKvCyw=="/>
    </ext>
  </extLst>
</workbook>
</file>

<file path=xl/calcChain.xml><?xml version="1.0" encoding="utf-8"?>
<calcChain xmlns="http://schemas.openxmlformats.org/spreadsheetml/2006/main">
  <c r="F38" i="2" l="1"/>
  <c r="K36" i="2"/>
  <c r="K38" i="3"/>
  <c r="C31" i="3"/>
  <c r="C32" i="3"/>
  <c r="C33" i="3"/>
  <c r="C4" i="3"/>
  <c r="C5" i="3"/>
  <c r="I5" i="3" s="1"/>
  <c r="C6" i="3"/>
  <c r="C7" i="3"/>
  <c r="C8" i="3"/>
  <c r="C9" i="3"/>
  <c r="C10" i="3"/>
  <c r="C11" i="3"/>
  <c r="I11" i="3" s="1"/>
  <c r="C12" i="3"/>
  <c r="C13" i="3"/>
  <c r="I13" i="3" s="1"/>
  <c r="C14" i="3"/>
  <c r="C15" i="3"/>
  <c r="I15" i="3" s="1"/>
  <c r="C16" i="3"/>
  <c r="C17" i="3"/>
  <c r="I17" i="3" s="1"/>
  <c r="C18" i="3"/>
  <c r="I18" i="3" s="1"/>
  <c r="C19" i="3"/>
  <c r="C20" i="3"/>
  <c r="I20" i="3" s="1"/>
  <c r="C21" i="3"/>
  <c r="C22" i="3"/>
  <c r="I22" i="3" s="1"/>
  <c r="C23" i="3"/>
  <c r="C24" i="3"/>
  <c r="I24" i="3" s="1"/>
  <c r="C25" i="3"/>
  <c r="C26" i="3"/>
  <c r="C27" i="3"/>
  <c r="C28" i="3"/>
  <c r="C29" i="3"/>
  <c r="C30" i="3"/>
  <c r="C3" i="3"/>
  <c r="E33" i="3"/>
  <c r="D33" i="3"/>
  <c r="G33" i="3" s="1"/>
  <c r="B33" i="3"/>
  <c r="E32" i="3"/>
  <c r="G32" i="3" s="1"/>
  <c r="D32" i="3"/>
  <c r="B32" i="3"/>
  <c r="E31" i="3"/>
  <c r="D31" i="3"/>
  <c r="B31" i="3"/>
  <c r="E30" i="3"/>
  <c r="D30" i="3"/>
  <c r="G30" i="3" s="1"/>
  <c r="B30" i="3"/>
  <c r="K30" i="3" s="1"/>
  <c r="E29" i="3"/>
  <c r="D29" i="3"/>
  <c r="B29" i="3"/>
  <c r="E28" i="3"/>
  <c r="D28" i="3"/>
  <c r="G28" i="3" s="1"/>
  <c r="B28" i="3"/>
  <c r="E27" i="3"/>
  <c r="G27" i="3" s="1"/>
  <c r="D27" i="3"/>
  <c r="I27" i="3" s="1"/>
  <c r="B27" i="3"/>
  <c r="E26" i="3"/>
  <c r="D26" i="3"/>
  <c r="G26" i="3" s="1"/>
  <c r="B26" i="3"/>
  <c r="H26" i="3" s="1"/>
  <c r="E25" i="3"/>
  <c r="D25" i="3"/>
  <c r="B25" i="3"/>
  <c r="F25" i="3" s="1"/>
  <c r="E24" i="3"/>
  <c r="D24" i="3"/>
  <c r="G24" i="3" s="1"/>
  <c r="B24" i="3"/>
  <c r="E23" i="3"/>
  <c r="D23" i="3"/>
  <c r="B23" i="3"/>
  <c r="E22" i="3"/>
  <c r="D22" i="3"/>
  <c r="G22" i="3" s="1"/>
  <c r="B22" i="3"/>
  <c r="H22" i="3" s="1"/>
  <c r="E21" i="3"/>
  <c r="D21" i="3"/>
  <c r="G21" i="3" s="1"/>
  <c r="B21" i="3"/>
  <c r="H21" i="3" s="1"/>
  <c r="E20" i="3"/>
  <c r="H20" i="3" s="1"/>
  <c r="D20" i="3"/>
  <c r="B20" i="3"/>
  <c r="E19" i="3"/>
  <c r="D19" i="3"/>
  <c r="G19" i="3" s="1"/>
  <c r="B19" i="3"/>
  <c r="E18" i="3"/>
  <c r="D18" i="3"/>
  <c r="B18" i="3"/>
  <c r="E17" i="3"/>
  <c r="D17" i="3"/>
  <c r="G17" i="3" s="1"/>
  <c r="B17" i="3"/>
  <c r="K17" i="3" s="1"/>
  <c r="I16" i="3"/>
  <c r="E16" i="3"/>
  <c r="D16" i="3"/>
  <c r="B16" i="3"/>
  <c r="E15" i="3"/>
  <c r="D15" i="3"/>
  <c r="B15" i="3"/>
  <c r="F15" i="3" s="1"/>
  <c r="E14" i="3"/>
  <c r="D14" i="3"/>
  <c r="B14" i="3"/>
  <c r="E13" i="3"/>
  <c r="D13" i="3"/>
  <c r="G13" i="3" s="1"/>
  <c r="B13" i="3"/>
  <c r="H13" i="3" s="1"/>
  <c r="E12" i="3"/>
  <c r="D12" i="3"/>
  <c r="I12" i="3"/>
  <c r="B12" i="3"/>
  <c r="E11" i="3"/>
  <c r="D11" i="3"/>
  <c r="B11" i="3"/>
  <c r="E10" i="3"/>
  <c r="D10" i="3"/>
  <c r="I10" i="3"/>
  <c r="B10" i="3"/>
  <c r="E9" i="3"/>
  <c r="D9" i="3"/>
  <c r="B9" i="3"/>
  <c r="E8" i="3"/>
  <c r="D8" i="3"/>
  <c r="I8" i="3"/>
  <c r="B8" i="3"/>
  <c r="E7" i="3"/>
  <c r="D7" i="3"/>
  <c r="I7" i="3"/>
  <c r="B7" i="3"/>
  <c r="F7" i="3" s="1"/>
  <c r="E6" i="3"/>
  <c r="D6" i="3"/>
  <c r="B6" i="3"/>
  <c r="F6" i="3" s="1"/>
  <c r="E5" i="3"/>
  <c r="H5" i="3" s="1"/>
  <c r="D5" i="3"/>
  <c r="B5" i="3"/>
  <c r="E4" i="3"/>
  <c r="D4" i="3"/>
  <c r="B4" i="3"/>
  <c r="E3" i="3"/>
  <c r="D3" i="3"/>
  <c r="B3" i="3"/>
  <c r="K37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" i="2"/>
  <c r="C4" i="2"/>
  <c r="C36" i="2" s="1"/>
  <c r="C5" i="2"/>
  <c r="C6" i="2"/>
  <c r="C7" i="2"/>
  <c r="C8" i="2"/>
  <c r="C9" i="2"/>
  <c r="I9" i="2" s="1"/>
  <c r="C10" i="2"/>
  <c r="C11" i="2"/>
  <c r="I11" i="2" s="1"/>
  <c r="C12" i="2"/>
  <c r="C13" i="2"/>
  <c r="I13" i="2" s="1"/>
  <c r="C14" i="2"/>
  <c r="C15" i="2"/>
  <c r="C16" i="2"/>
  <c r="C17" i="2"/>
  <c r="I17" i="2" s="1"/>
  <c r="C18" i="2"/>
  <c r="C19" i="2"/>
  <c r="C20" i="2"/>
  <c r="I20" i="2" s="1"/>
  <c r="C21" i="2"/>
  <c r="C22" i="2"/>
  <c r="C23" i="2"/>
  <c r="C24" i="2"/>
  <c r="C25" i="2"/>
  <c r="C26" i="2"/>
  <c r="C27" i="2"/>
  <c r="C28" i="2"/>
  <c r="I28" i="2" s="1"/>
  <c r="C29" i="2"/>
  <c r="C30" i="2"/>
  <c r="C31" i="2"/>
  <c r="C32" i="2"/>
  <c r="C33" i="2"/>
  <c r="C34" i="2"/>
  <c r="D36" i="2"/>
  <c r="E36" i="2"/>
  <c r="G36" i="2"/>
  <c r="H36" i="2"/>
  <c r="B36" i="2"/>
  <c r="E34" i="2"/>
  <c r="D34" i="2"/>
  <c r="G34" i="2" s="1"/>
  <c r="I34" i="2"/>
  <c r="B34" i="2"/>
  <c r="H34" i="2" s="1"/>
  <c r="E33" i="2"/>
  <c r="D33" i="2"/>
  <c r="G33" i="2" s="1"/>
  <c r="B33" i="2"/>
  <c r="E32" i="2"/>
  <c r="D32" i="2"/>
  <c r="G32" i="2" s="1"/>
  <c r="I32" i="2"/>
  <c r="B32" i="2"/>
  <c r="H32" i="2" s="1"/>
  <c r="E31" i="2"/>
  <c r="D31" i="2"/>
  <c r="B31" i="2"/>
  <c r="E30" i="2"/>
  <c r="D30" i="2"/>
  <c r="I30" i="2"/>
  <c r="B30" i="2"/>
  <c r="H30" i="2" s="1"/>
  <c r="E29" i="2"/>
  <c r="D29" i="2"/>
  <c r="G29" i="2" s="1"/>
  <c r="B29" i="2"/>
  <c r="H29" i="2" s="1"/>
  <c r="E28" i="2"/>
  <c r="D28" i="2"/>
  <c r="B28" i="2"/>
  <c r="E27" i="2"/>
  <c r="D27" i="2"/>
  <c r="G27" i="2" s="1"/>
  <c r="B27" i="2"/>
  <c r="E26" i="2"/>
  <c r="D26" i="2"/>
  <c r="I26" i="2"/>
  <c r="B26" i="2"/>
  <c r="E25" i="2"/>
  <c r="D25" i="2"/>
  <c r="G25" i="2" s="1"/>
  <c r="B25" i="2"/>
  <c r="F25" i="2" s="1"/>
  <c r="E24" i="2"/>
  <c r="D24" i="2"/>
  <c r="G24" i="2" s="1"/>
  <c r="I24" i="2"/>
  <c r="B24" i="2"/>
  <c r="E23" i="2"/>
  <c r="D23" i="2"/>
  <c r="G23" i="2" s="1"/>
  <c r="B23" i="2"/>
  <c r="F23" i="2" s="1"/>
  <c r="E22" i="2"/>
  <c r="D22" i="2"/>
  <c r="I22" i="2"/>
  <c r="B22" i="2"/>
  <c r="E21" i="2"/>
  <c r="D21" i="2"/>
  <c r="G21" i="2" s="1"/>
  <c r="B21" i="2"/>
  <c r="E20" i="2"/>
  <c r="D20" i="2"/>
  <c r="G20" i="2" s="1"/>
  <c r="B20" i="2"/>
  <c r="E19" i="2"/>
  <c r="D19" i="2"/>
  <c r="G19" i="2" s="1"/>
  <c r="B19" i="2"/>
  <c r="E18" i="2"/>
  <c r="D18" i="2"/>
  <c r="I18" i="2"/>
  <c r="B18" i="2"/>
  <c r="C3" i="2"/>
  <c r="E17" i="2"/>
  <c r="D17" i="2"/>
  <c r="G17" i="2" s="1"/>
  <c r="B17" i="2"/>
  <c r="F17" i="2" s="1"/>
  <c r="E16" i="2"/>
  <c r="D16" i="2"/>
  <c r="G16" i="2" s="1"/>
  <c r="B16" i="2"/>
  <c r="E15" i="2"/>
  <c r="D15" i="2"/>
  <c r="G15" i="2" s="1"/>
  <c r="I15" i="2"/>
  <c r="B15" i="2"/>
  <c r="F15" i="2" s="1"/>
  <c r="E14" i="2"/>
  <c r="D14" i="2"/>
  <c r="G14" i="2" s="1"/>
  <c r="B14" i="2"/>
  <c r="F14" i="2" s="1"/>
  <c r="E13" i="2"/>
  <c r="D13" i="2"/>
  <c r="B13" i="2"/>
  <c r="E12" i="2"/>
  <c r="D12" i="2"/>
  <c r="G12" i="2" s="1"/>
  <c r="B12" i="2"/>
  <c r="F12" i="2" s="1"/>
  <c r="E11" i="2"/>
  <c r="D11" i="2"/>
  <c r="B11" i="2"/>
  <c r="F11" i="2" s="1"/>
  <c r="E10" i="2"/>
  <c r="D10" i="2"/>
  <c r="G10" i="2" s="1"/>
  <c r="B10" i="2"/>
  <c r="F10" i="2" s="1"/>
  <c r="E9" i="2"/>
  <c r="D9" i="2"/>
  <c r="G9" i="2" s="1"/>
  <c r="B9" i="2"/>
  <c r="E8" i="2"/>
  <c r="D8" i="2"/>
  <c r="G8" i="2" s="1"/>
  <c r="B8" i="2"/>
  <c r="E7" i="2"/>
  <c r="D7" i="2"/>
  <c r="G7" i="2" s="1"/>
  <c r="I7" i="2"/>
  <c r="B7" i="2"/>
  <c r="F7" i="2" s="1"/>
  <c r="E6" i="2"/>
  <c r="D6" i="2"/>
  <c r="G6" i="2" s="1"/>
  <c r="I6" i="2"/>
  <c r="B6" i="2"/>
  <c r="F6" i="2" s="1"/>
  <c r="E5" i="2"/>
  <c r="D5" i="2"/>
  <c r="G5" i="2" s="1"/>
  <c r="I5" i="2"/>
  <c r="B5" i="2"/>
  <c r="E4" i="2"/>
  <c r="D4" i="2"/>
  <c r="B4" i="2"/>
  <c r="E3" i="2"/>
  <c r="D3" i="2"/>
  <c r="G3" i="2" s="1"/>
  <c r="B3" i="2"/>
  <c r="I33" i="3" l="1"/>
  <c r="I32" i="3"/>
  <c r="I28" i="3"/>
  <c r="K28" i="3"/>
  <c r="I25" i="3"/>
  <c r="G25" i="3"/>
  <c r="F24" i="3"/>
  <c r="G20" i="3"/>
  <c r="I19" i="3"/>
  <c r="G18" i="3"/>
  <c r="K18" i="3"/>
  <c r="I14" i="3"/>
  <c r="F31" i="3"/>
  <c r="K33" i="3"/>
  <c r="F32" i="3"/>
  <c r="K27" i="3"/>
  <c r="K19" i="3"/>
  <c r="F3" i="3"/>
  <c r="G11" i="3"/>
  <c r="G10" i="3"/>
  <c r="K10" i="3"/>
  <c r="K9" i="3"/>
  <c r="G9" i="3"/>
  <c r="G7" i="3"/>
  <c r="G5" i="3"/>
  <c r="H4" i="3"/>
  <c r="G3" i="3"/>
  <c r="K26" i="3"/>
  <c r="B36" i="3"/>
  <c r="I4" i="3"/>
  <c r="I6" i="3"/>
  <c r="F10" i="3"/>
  <c r="G15" i="3"/>
  <c r="F19" i="3"/>
  <c r="F23" i="3"/>
  <c r="I26" i="3"/>
  <c r="F28" i="3"/>
  <c r="F33" i="3"/>
  <c r="F9" i="3"/>
  <c r="F11" i="3"/>
  <c r="C36" i="3"/>
  <c r="G6" i="3"/>
  <c r="K8" i="3"/>
  <c r="K12" i="3"/>
  <c r="H14" i="3"/>
  <c r="F16" i="3"/>
  <c r="F18" i="3"/>
  <c r="I21" i="3"/>
  <c r="I23" i="3"/>
  <c r="K25" i="3"/>
  <c r="H29" i="3"/>
  <c r="H30" i="3"/>
  <c r="H33" i="3"/>
  <c r="H25" i="3"/>
  <c r="F17" i="3"/>
  <c r="F20" i="3"/>
  <c r="D36" i="3"/>
  <c r="F4" i="3"/>
  <c r="H9" i="3"/>
  <c r="H10" i="3"/>
  <c r="F27" i="3"/>
  <c r="E36" i="3"/>
  <c r="F5" i="3"/>
  <c r="H6" i="3"/>
  <c r="G8" i="3"/>
  <c r="I9" i="3"/>
  <c r="K11" i="3"/>
  <c r="G12" i="3"/>
  <c r="G14" i="3"/>
  <c r="G16" i="3"/>
  <c r="H17" i="3"/>
  <c r="H18" i="3"/>
  <c r="K20" i="3"/>
  <c r="G23" i="3"/>
  <c r="F26" i="3"/>
  <c r="I29" i="3"/>
  <c r="I31" i="3"/>
  <c r="G31" i="3"/>
  <c r="F30" i="3"/>
  <c r="K23" i="3"/>
  <c r="K31" i="3"/>
  <c r="K4" i="3"/>
  <c r="F8" i="3"/>
  <c r="K5" i="3"/>
  <c r="H7" i="3"/>
  <c r="K13" i="3"/>
  <c r="H15" i="3"/>
  <c r="K21" i="3"/>
  <c r="H23" i="3"/>
  <c r="K29" i="3"/>
  <c r="I30" i="3"/>
  <c r="H31" i="3"/>
  <c r="K6" i="3"/>
  <c r="H8" i="3"/>
  <c r="K14" i="3"/>
  <c r="H16" i="3"/>
  <c r="K22" i="3"/>
  <c r="H24" i="3"/>
  <c r="H32" i="3"/>
  <c r="K32" i="3"/>
  <c r="K16" i="3"/>
  <c r="H3" i="3"/>
  <c r="G4" i="3"/>
  <c r="H11" i="3"/>
  <c r="F13" i="3"/>
  <c r="H19" i="3"/>
  <c r="F21" i="3"/>
  <c r="H27" i="3"/>
  <c r="F29" i="3"/>
  <c r="F12" i="3"/>
  <c r="K24" i="3"/>
  <c r="I3" i="3"/>
  <c r="H12" i="3"/>
  <c r="F14" i="3"/>
  <c r="F22" i="3"/>
  <c r="H28" i="3"/>
  <c r="G29" i="3"/>
  <c r="K7" i="3"/>
  <c r="K15" i="3"/>
  <c r="K3" i="3"/>
  <c r="F21" i="2"/>
  <c r="F28" i="2"/>
  <c r="F13" i="2"/>
  <c r="F9" i="2"/>
  <c r="F20" i="2"/>
  <c r="F4" i="2"/>
  <c r="I4" i="2"/>
  <c r="F5" i="2"/>
  <c r="F16" i="2"/>
  <c r="F27" i="2"/>
  <c r="I8" i="2"/>
  <c r="I10" i="2"/>
  <c r="I12" i="2"/>
  <c r="I14" i="2"/>
  <c r="I16" i="2"/>
  <c r="I19" i="2"/>
  <c r="I21" i="2"/>
  <c r="I23" i="2"/>
  <c r="I27" i="2"/>
  <c r="I29" i="2"/>
  <c r="I31" i="2"/>
  <c r="I3" i="2"/>
  <c r="G31" i="2"/>
  <c r="G11" i="2"/>
  <c r="G22" i="2"/>
  <c r="H6" i="2"/>
  <c r="H18" i="2"/>
  <c r="H24" i="2"/>
  <c r="H26" i="2"/>
  <c r="H33" i="2"/>
  <c r="I33" i="2"/>
  <c r="G30" i="2"/>
  <c r="H31" i="2"/>
  <c r="F29" i="2"/>
  <c r="F30" i="2"/>
  <c r="F31" i="2"/>
  <c r="F32" i="2"/>
  <c r="F33" i="2"/>
  <c r="F34" i="2"/>
  <c r="H28" i="2"/>
  <c r="G28" i="2"/>
  <c r="H20" i="2"/>
  <c r="F19" i="2"/>
  <c r="G18" i="2"/>
  <c r="H19" i="2"/>
  <c r="F22" i="2"/>
  <c r="G26" i="2"/>
  <c r="H27" i="2"/>
  <c r="H25" i="2"/>
  <c r="I25" i="2"/>
  <c r="F18" i="2"/>
  <c r="H23" i="2"/>
  <c r="F26" i="2"/>
  <c r="H22" i="2"/>
  <c r="H21" i="2"/>
  <c r="F24" i="2"/>
  <c r="H17" i="2"/>
  <c r="H16" i="2"/>
  <c r="H15" i="2"/>
  <c r="H14" i="2"/>
  <c r="G13" i="2"/>
  <c r="H13" i="2"/>
  <c r="H12" i="2"/>
  <c r="H11" i="2"/>
  <c r="H10" i="2"/>
  <c r="H9" i="2"/>
  <c r="F8" i="2"/>
  <c r="H8" i="2"/>
  <c r="H7" i="2"/>
  <c r="H5" i="2"/>
  <c r="H4" i="2"/>
  <c r="G4" i="2"/>
  <c r="F3" i="2"/>
  <c r="H3" i="2"/>
  <c r="G36" i="3" l="1"/>
  <c r="F36" i="3"/>
  <c r="I36" i="3"/>
  <c r="K37" i="3"/>
  <c r="K36" i="3"/>
  <c r="H36" i="3"/>
  <c r="I36" i="2"/>
  <c r="F36" i="2"/>
</calcChain>
</file>

<file path=xl/sharedStrings.xml><?xml version="1.0" encoding="utf-8"?>
<sst xmlns="http://schemas.openxmlformats.org/spreadsheetml/2006/main" count="91" uniqueCount="79">
  <si>
    <t>Region</t>
  </si>
  <si>
    <t>A</t>
  </si>
  <si>
    <t>T</t>
  </si>
  <si>
    <t>C</t>
  </si>
  <si>
    <t>G</t>
  </si>
  <si>
    <t>A+T</t>
  </si>
  <si>
    <t>G+C</t>
  </si>
  <si>
    <t>Purines</t>
  </si>
  <si>
    <t>Pyrimadines</t>
  </si>
  <si>
    <t>uuuaauucu</t>
  </si>
  <si>
    <t>ucguuguuu</t>
  </si>
  <si>
    <t>guuaagauuauuga</t>
  </si>
  <si>
    <t>cuacaaa</t>
  </si>
  <si>
    <t>guga</t>
  </si>
  <si>
    <t>gagg</t>
  </si>
  <si>
    <t>aaagc</t>
  </si>
  <si>
    <t>ugccuacu</t>
  </si>
  <si>
    <t>guaugguuguugaaagugguaag</t>
  </si>
  <si>
    <t>augug</t>
  </si>
  <si>
    <t>uagu</t>
  </si>
  <si>
    <t>cau</t>
  </si>
  <si>
    <t>cuauaaa</t>
  </si>
  <si>
    <t>guaauaa</t>
  </si>
  <si>
    <t>gagacacaa</t>
  </si>
  <si>
    <t>gagaa</t>
  </si>
  <si>
    <t>aaguagaa</t>
  </si>
  <si>
    <t>uaaaauaggauauauu</t>
  </si>
  <si>
    <t>caa</t>
  </si>
  <si>
    <t>aagg</t>
  </si>
  <si>
    <t>gcaaa</t>
  </si>
  <si>
    <t>gcaaaagcguaaaaaagaaggua</t>
  </si>
  <si>
    <t>auuaga</t>
  </si>
  <si>
    <t>aaua</t>
  </si>
  <si>
    <t>aaaaagaa</t>
  </si>
  <si>
    <t>gcuagagauauugauacauaug</t>
  </si>
  <si>
    <t>U</t>
  </si>
  <si>
    <t>A+U</t>
  </si>
  <si>
    <t>uua</t>
  </si>
  <si>
    <t>ugaau</t>
  </si>
  <si>
    <t>gaaga</t>
  </si>
  <si>
    <t>auugaa</t>
  </si>
  <si>
    <t>uag</t>
  </si>
  <si>
    <t>guagggaagauaaga</t>
  </si>
  <si>
    <t>Totals</t>
  </si>
  <si>
    <t>Percent A</t>
  </si>
  <si>
    <t>Avg</t>
  </si>
  <si>
    <t>Max</t>
  </si>
  <si>
    <t>Min</t>
  </si>
  <si>
    <t>tgcctttgttgctggttcagctatttttaattctgatag</t>
  </si>
  <si>
    <t>tggtgttgcagattgcgttaagattattgagcaagaggt</t>
  </si>
  <si>
    <t>agcagatgacaagagtctcgctacaaacgaggctgagta</t>
  </si>
  <si>
    <t>tgatgtccgtgagggtgaccaaatagaggtatttgaggt</t>
  </si>
  <si>
    <t>agcttttgagataatcaaagcgatggcaaaagaagataa</t>
  </si>
  <si>
    <t>agaagatgcctacttgttcacgccgaaaaattattagaa</t>
  </si>
  <si>
    <t>ggatggtggtatggttgttgaaagtggtaagcatcaaga</t>
  </si>
  <si>
    <t>aggtgatgtcgatgatgcttatctagatgtgctagagaa</t>
  </si>
  <si>
    <t>ggttggggatacagttattgatagttcagtatctggtca</t>
  </si>
  <si>
    <t>tgatgttgagaagtttgttgctatagcagagtttgataa</t>
  </si>
  <si>
    <t>agcatcttcaaatatctataaaatggcaaaagatgctgg</t>
  </si>
  <si>
    <t>aggtggtggtaataactctgcgaatatagatcaagcttt</t>
  </si>
  <si>
    <t>agagttgggttttgagacacaaaagactatagatgatat</t>
  </si>
  <si>
    <t>tgaagctgagaaagttgtagttcaagtagaagaataatt</t>
  </si>
  <si>
    <t>aggagttgctaaaataggatatattgcagctgcatagta</t>
  </si>
  <si>
    <t>ggagagtggggaaacggtatataatgaagaagctaataa</t>
  </si>
  <si>
    <t>atctgttactgtttcaagagcgatgacaaattttgttta</t>
  </si>
  <si>
    <t>agatgttggtgaaggtatcgagaagaaagaagaagactt</t>
  </si>
  <si>
    <t>aggtgttggttactttgtacaaaaggataaagtaattaa</t>
  </si>
  <si>
    <t>agatacttttgcagatattgggcaaactatagctgactt</t>
  </si>
  <si>
    <t>agagctgagcaaaagcgtaaaaaagaaggtattagactt</t>
  </si>
  <si>
    <t>agagtttgcgtatgtattagagcagcaacaagctcaaat</t>
  </si>
  <si>
    <t>agcgattactgaatatagaaatcttaaacaataagcctt</t>
  </si>
  <si>
    <t>aaagcctgctatgagttacaaaaagaagaattcttagga</t>
  </si>
  <si>
    <t>agttcgtgctagagatattgatacatatgatgattacat</t>
  </si>
  <si>
    <t>agtgattgatggtagtttagctaaagttcaacctgggtt</t>
  </si>
  <si>
    <t>agaacttattgatgaattcaaaaaagttaaagctaccat</t>
  </si>
  <si>
    <t>gttggttgaagaagctaaaaaaatgactcttgaagaggt</t>
  </si>
  <si>
    <t>gaaagatgatgcgtatattgaaatacttgaagatgattt</t>
  </si>
  <si>
    <t>ataggatgataaatttctaggaaatagtatggctgatgt</t>
  </si>
  <si>
    <t>agctggctgcggtagggaagataagatggagtttgaggt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</si>
</sst>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Verdana"/>
      <scheme val="minor"/>
    </font>
    <font>
      <b/>
      <sz val="10"/>
      <color theme="1"/>
      <name val="Verdana"/>
    </font>
    <font>
      <sz val="10"/>
      <color theme="1"/>
      <name val="Verdana"/>
    </font>
    <font>
      <sz val="10"/>
      <color theme="1"/>
      <name val="Calibri"/>
    </font>
    <font>
      <sz val="12"/>
      <color rgb="FF000000"/>
      <name val="Courier New"/>
      <family val="3"/>
    </font>
    <font>
      <b/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/>
    <xf numFmtId="0" fontId="3" fillId="0" borderId="0" xfId="0" applyFont="1"/>
    <xf numFmtId="0" fontId="2" fillId="0" borderId="0" xfId="0" applyFont="1" applyFill="1" applyBorder="1" applyAlignment="1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6"/>
  <sheetViews>
    <sheetView tabSelected="1" workbookViewId="0">
      <pane ySplit="2" topLeftCell="A23" activePane="bottomLeft" state="frozen"/>
      <selection pane="bottomLeft" activeCell="F39" sqref="F39"/>
    </sheetView>
  </sheetViews>
  <sheetFormatPr defaultColWidth="11.23046875" defaultRowHeight="15" customHeight="1" x14ac:dyDescent="0.3"/>
  <cols>
    <col min="1" max="1" width="27.07421875" customWidth="1"/>
    <col min="2" max="2" width="5.3046875" customWidth="1"/>
    <col min="3" max="3" width="4.3046875" customWidth="1"/>
    <col min="4" max="4" width="3.921875" customWidth="1"/>
    <col min="5" max="5" width="3.69140625" customWidth="1"/>
    <col min="6" max="6" width="6.53515625" customWidth="1"/>
    <col min="7" max="7" width="4.3046875" customWidth="1"/>
    <col min="8" max="8" width="7.4609375" customWidth="1"/>
    <col min="9" max="9" width="6" customWidth="1"/>
    <col min="10" max="26" width="11" customWidth="1"/>
  </cols>
  <sheetData>
    <row r="1" spans="1:26" ht="12.75" customHeight="1" x14ac:dyDescent="0.3"/>
    <row r="2" spans="1:26" ht="12.75" customHeight="1" x14ac:dyDescent="0.3">
      <c r="A2" s="1" t="s">
        <v>0</v>
      </c>
      <c r="B2" s="1" t="s">
        <v>1</v>
      </c>
      <c r="C2" s="1" t="s">
        <v>35</v>
      </c>
      <c r="D2" s="1" t="s">
        <v>3</v>
      </c>
      <c r="E2" s="1" t="s">
        <v>4</v>
      </c>
      <c r="F2" s="1" t="s">
        <v>36</v>
      </c>
      <c r="G2" s="1" t="s">
        <v>6</v>
      </c>
      <c r="H2" s="1" t="s">
        <v>7</v>
      </c>
      <c r="I2" s="1" t="s">
        <v>8</v>
      </c>
      <c r="J2" s="2"/>
      <c r="K2" s="2" t="s">
        <v>44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 x14ac:dyDescent="0.3">
      <c r="A3" s="3" t="s">
        <v>9</v>
      </c>
      <c r="B3" s="3">
        <f t="shared" ref="B3:B34" si="0">LEN($A3)-LEN(SUBSTITUTE($A3,"a",""))</f>
        <v>2</v>
      </c>
      <c r="C3" s="3">
        <f>LEN($A3)-LEN(SUBSTITUTE($A3,"u",""))</f>
        <v>6</v>
      </c>
      <c r="D3" s="3">
        <f t="shared" ref="D3:D34" si="1">LEN($A3)-LEN(SUBSTITUTE($A3,"c",""))</f>
        <v>1</v>
      </c>
      <c r="E3" s="3">
        <f t="shared" ref="E3:E34" si="2">LEN($A3)-LEN(SUBSTITUTE($A3,"g",""))</f>
        <v>0</v>
      </c>
      <c r="F3" s="3">
        <f t="shared" ref="F3:F17" si="3">SUM(B3:C3)</f>
        <v>8</v>
      </c>
      <c r="G3" s="3">
        <f t="shared" ref="G3:G17" si="4">SUM(D3:E3)</f>
        <v>1</v>
      </c>
      <c r="H3" s="3">
        <f>SUM(B3,E3)</f>
        <v>2</v>
      </c>
      <c r="I3" s="3">
        <f>SUM(C3:D3)</f>
        <v>7</v>
      </c>
      <c r="K3">
        <f>B3/SUM(B3:E3)</f>
        <v>0.22222222222222221</v>
      </c>
    </row>
    <row r="4" spans="1:26" ht="12.75" customHeight="1" x14ac:dyDescent="0.3">
      <c r="A4" s="3" t="s">
        <v>10</v>
      </c>
      <c r="B4" s="3">
        <f t="shared" si="0"/>
        <v>0</v>
      </c>
      <c r="C4" s="3">
        <f t="shared" ref="C4:C34" si="5">LEN($A4)-LEN(SUBSTITUTE($A4,"u",""))</f>
        <v>6</v>
      </c>
      <c r="D4" s="3">
        <f t="shared" si="1"/>
        <v>1</v>
      </c>
      <c r="E4" s="3">
        <f t="shared" si="2"/>
        <v>2</v>
      </c>
      <c r="F4" s="3">
        <f t="shared" si="3"/>
        <v>6</v>
      </c>
      <c r="G4" s="3">
        <f t="shared" si="4"/>
        <v>3</v>
      </c>
      <c r="H4" s="3">
        <f t="shared" ref="H4:H17" si="6">SUM(B4,E4)</f>
        <v>2</v>
      </c>
      <c r="I4" s="3">
        <f t="shared" ref="I4:I17" si="7">SUM(C4:D4)</f>
        <v>7</v>
      </c>
      <c r="K4">
        <f t="shared" ref="K4:K34" si="8">B4/SUM(B4:E4)</f>
        <v>0</v>
      </c>
    </row>
    <row r="5" spans="1:26" ht="12.75" customHeight="1" x14ac:dyDescent="0.3">
      <c r="A5" s="3" t="s">
        <v>11</v>
      </c>
      <c r="B5" s="3">
        <f t="shared" si="0"/>
        <v>5</v>
      </c>
      <c r="C5" s="3">
        <f t="shared" si="5"/>
        <v>6</v>
      </c>
      <c r="D5" s="3">
        <f t="shared" si="1"/>
        <v>0</v>
      </c>
      <c r="E5" s="3">
        <f t="shared" si="2"/>
        <v>3</v>
      </c>
      <c r="F5" s="3">
        <f t="shared" si="3"/>
        <v>11</v>
      </c>
      <c r="G5" s="3">
        <f t="shared" si="4"/>
        <v>3</v>
      </c>
      <c r="H5" s="3">
        <f t="shared" si="6"/>
        <v>8</v>
      </c>
      <c r="I5" s="3">
        <f t="shared" si="7"/>
        <v>6</v>
      </c>
      <c r="K5">
        <f t="shared" si="8"/>
        <v>0.35714285714285715</v>
      </c>
    </row>
    <row r="6" spans="1:26" ht="12.75" customHeight="1" x14ac:dyDescent="0.3">
      <c r="A6" s="3" t="s">
        <v>12</v>
      </c>
      <c r="B6" s="3">
        <f t="shared" si="0"/>
        <v>4</v>
      </c>
      <c r="C6" s="3">
        <f t="shared" si="5"/>
        <v>1</v>
      </c>
      <c r="D6" s="3">
        <f t="shared" si="1"/>
        <v>2</v>
      </c>
      <c r="E6" s="3">
        <f t="shared" si="2"/>
        <v>0</v>
      </c>
      <c r="F6" s="3">
        <f t="shared" si="3"/>
        <v>5</v>
      </c>
      <c r="G6" s="3">
        <f t="shared" si="4"/>
        <v>2</v>
      </c>
      <c r="H6" s="3">
        <f t="shared" si="6"/>
        <v>4</v>
      </c>
      <c r="I6" s="3">
        <f t="shared" si="7"/>
        <v>3</v>
      </c>
      <c r="K6">
        <f t="shared" si="8"/>
        <v>0.5714285714285714</v>
      </c>
    </row>
    <row r="7" spans="1:26" ht="12.75" customHeight="1" x14ac:dyDescent="0.3">
      <c r="A7" s="3" t="s">
        <v>13</v>
      </c>
      <c r="B7" s="3">
        <f t="shared" si="0"/>
        <v>1</v>
      </c>
      <c r="C7" s="3">
        <f t="shared" si="5"/>
        <v>1</v>
      </c>
      <c r="D7" s="3">
        <f t="shared" si="1"/>
        <v>0</v>
      </c>
      <c r="E7" s="3">
        <f t="shared" si="2"/>
        <v>2</v>
      </c>
      <c r="F7" s="3">
        <f t="shared" si="3"/>
        <v>2</v>
      </c>
      <c r="G7" s="3">
        <f t="shared" si="4"/>
        <v>2</v>
      </c>
      <c r="H7" s="3">
        <f t="shared" si="6"/>
        <v>3</v>
      </c>
      <c r="I7" s="3">
        <f t="shared" si="7"/>
        <v>1</v>
      </c>
      <c r="K7">
        <f t="shared" si="8"/>
        <v>0.25</v>
      </c>
    </row>
    <row r="8" spans="1:26" ht="12.75" customHeight="1" x14ac:dyDescent="0.3">
      <c r="A8" s="3" t="s">
        <v>14</v>
      </c>
      <c r="B8" s="3">
        <f t="shared" si="0"/>
        <v>1</v>
      </c>
      <c r="C8" s="3">
        <f t="shared" si="5"/>
        <v>0</v>
      </c>
      <c r="D8" s="3">
        <f t="shared" si="1"/>
        <v>0</v>
      </c>
      <c r="E8" s="3">
        <f t="shared" si="2"/>
        <v>3</v>
      </c>
      <c r="F8" s="3">
        <f t="shared" si="3"/>
        <v>1</v>
      </c>
      <c r="G8" s="3">
        <f t="shared" si="4"/>
        <v>3</v>
      </c>
      <c r="H8" s="3">
        <f t="shared" si="6"/>
        <v>4</v>
      </c>
      <c r="I8" s="3">
        <f t="shared" si="7"/>
        <v>0</v>
      </c>
      <c r="K8">
        <f t="shared" si="8"/>
        <v>0.25</v>
      </c>
    </row>
    <row r="9" spans="1:26" ht="12.75" customHeight="1" x14ac:dyDescent="0.3">
      <c r="A9" s="3" t="s">
        <v>15</v>
      </c>
      <c r="B9" s="3">
        <f t="shared" si="0"/>
        <v>3</v>
      </c>
      <c r="C9" s="3">
        <f t="shared" si="5"/>
        <v>0</v>
      </c>
      <c r="D9" s="3">
        <f t="shared" si="1"/>
        <v>1</v>
      </c>
      <c r="E9" s="3">
        <f t="shared" si="2"/>
        <v>1</v>
      </c>
      <c r="F9" s="3">
        <f t="shared" si="3"/>
        <v>3</v>
      </c>
      <c r="G9" s="3">
        <f t="shared" si="4"/>
        <v>2</v>
      </c>
      <c r="H9" s="3">
        <f t="shared" si="6"/>
        <v>4</v>
      </c>
      <c r="I9" s="3">
        <f t="shared" si="7"/>
        <v>1</v>
      </c>
      <c r="K9">
        <f t="shared" si="8"/>
        <v>0.6</v>
      </c>
    </row>
    <row r="10" spans="1:26" ht="12.75" customHeight="1" x14ac:dyDescent="0.3">
      <c r="A10" s="3" t="s">
        <v>16</v>
      </c>
      <c r="B10" s="3">
        <f t="shared" si="0"/>
        <v>1</v>
      </c>
      <c r="C10" s="3">
        <f t="shared" si="5"/>
        <v>3</v>
      </c>
      <c r="D10" s="3">
        <f t="shared" si="1"/>
        <v>3</v>
      </c>
      <c r="E10" s="3">
        <f t="shared" si="2"/>
        <v>1</v>
      </c>
      <c r="F10" s="3">
        <f t="shared" si="3"/>
        <v>4</v>
      </c>
      <c r="G10" s="3">
        <f t="shared" si="4"/>
        <v>4</v>
      </c>
      <c r="H10" s="3">
        <f t="shared" si="6"/>
        <v>2</v>
      </c>
      <c r="I10" s="3">
        <f t="shared" si="7"/>
        <v>6</v>
      </c>
      <c r="K10">
        <f t="shared" si="8"/>
        <v>0.125</v>
      </c>
    </row>
    <row r="11" spans="1:26" ht="12.75" customHeight="1" x14ac:dyDescent="0.3">
      <c r="A11" s="3" t="s">
        <v>17</v>
      </c>
      <c r="B11" s="3">
        <f t="shared" si="0"/>
        <v>6</v>
      </c>
      <c r="C11" s="3">
        <f t="shared" si="5"/>
        <v>8</v>
      </c>
      <c r="D11" s="3">
        <f t="shared" si="1"/>
        <v>0</v>
      </c>
      <c r="E11" s="3">
        <f t="shared" si="2"/>
        <v>9</v>
      </c>
      <c r="F11" s="3">
        <f t="shared" si="3"/>
        <v>14</v>
      </c>
      <c r="G11" s="3">
        <f t="shared" si="4"/>
        <v>9</v>
      </c>
      <c r="H11" s="3">
        <f t="shared" si="6"/>
        <v>15</v>
      </c>
      <c r="I11" s="3">
        <f t="shared" si="7"/>
        <v>8</v>
      </c>
      <c r="K11">
        <f t="shared" si="8"/>
        <v>0.2608695652173913</v>
      </c>
    </row>
    <row r="12" spans="1:26" ht="12.75" customHeight="1" x14ac:dyDescent="0.3">
      <c r="A12" s="3" t="s">
        <v>18</v>
      </c>
      <c r="B12" s="3">
        <f t="shared" si="0"/>
        <v>1</v>
      </c>
      <c r="C12" s="3">
        <f t="shared" si="5"/>
        <v>2</v>
      </c>
      <c r="D12" s="3">
        <f t="shared" si="1"/>
        <v>0</v>
      </c>
      <c r="E12" s="3">
        <f t="shared" si="2"/>
        <v>2</v>
      </c>
      <c r="F12" s="3">
        <f t="shared" si="3"/>
        <v>3</v>
      </c>
      <c r="G12" s="3">
        <f t="shared" si="4"/>
        <v>2</v>
      </c>
      <c r="H12" s="3">
        <f t="shared" si="6"/>
        <v>3</v>
      </c>
      <c r="I12" s="3">
        <f t="shared" si="7"/>
        <v>2</v>
      </c>
      <c r="K12">
        <f t="shared" si="8"/>
        <v>0.2</v>
      </c>
    </row>
    <row r="13" spans="1:26" ht="12.75" customHeight="1" x14ac:dyDescent="0.3">
      <c r="A13" s="3" t="s">
        <v>19</v>
      </c>
      <c r="B13" s="3">
        <f t="shared" si="0"/>
        <v>1</v>
      </c>
      <c r="C13" s="3">
        <f t="shared" si="5"/>
        <v>2</v>
      </c>
      <c r="D13" s="3">
        <f t="shared" si="1"/>
        <v>0</v>
      </c>
      <c r="E13" s="3">
        <f t="shared" si="2"/>
        <v>1</v>
      </c>
      <c r="F13" s="3">
        <f t="shared" si="3"/>
        <v>3</v>
      </c>
      <c r="G13" s="3">
        <f t="shared" si="4"/>
        <v>1</v>
      </c>
      <c r="H13" s="3">
        <f t="shared" si="6"/>
        <v>2</v>
      </c>
      <c r="I13" s="3">
        <f t="shared" si="7"/>
        <v>2</v>
      </c>
      <c r="K13">
        <f t="shared" si="8"/>
        <v>0.25</v>
      </c>
    </row>
    <row r="14" spans="1:26" ht="12.75" customHeight="1" x14ac:dyDescent="0.3">
      <c r="A14" s="3" t="s">
        <v>20</v>
      </c>
      <c r="B14" s="3">
        <f t="shared" si="0"/>
        <v>1</v>
      </c>
      <c r="C14" s="3">
        <f t="shared" si="5"/>
        <v>1</v>
      </c>
      <c r="D14" s="3">
        <f t="shared" si="1"/>
        <v>1</v>
      </c>
      <c r="E14" s="3">
        <f t="shared" si="2"/>
        <v>0</v>
      </c>
      <c r="F14" s="3">
        <f t="shared" si="3"/>
        <v>2</v>
      </c>
      <c r="G14" s="3">
        <f t="shared" si="4"/>
        <v>1</v>
      </c>
      <c r="H14" s="3">
        <f t="shared" si="6"/>
        <v>1</v>
      </c>
      <c r="I14" s="3">
        <f t="shared" si="7"/>
        <v>2</v>
      </c>
      <c r="K14">
        <f t="shared" si="8"/>
        <v>0.33333333333333331</v>
      </c>
    </row>
    <row r="15" spans="1:26" ht="12.75" customHeight="1" x14ac:dyDescent="0.3">
      <c r="A15" s="3" t="s">
        <v>21</v>
      </c>
      <c r="B15" s="3">
        <f t="shared" si="0"/>
        <v>4</v>
      </c>
      <c r="C15" s="3">
        <f t="shared" si="5"/>
        <v>2</v>
      </c>
      <c r="D15" s="3">
        <f t="shared" si="1"/>
        <v>1</v>
      </c>
      <c r="E15" s="3">
        <f t="shared" si="2"/>
        <v>0</v>
      </c>
      <c r="F15" s="3">
        <f t="shared" si="3"/>
        <v>6</v>
      </c>
      <c r="G15" s="3">
        <f t="shared" si="4"/>
        <v>1</v>
      </c>
      <c r="H15" s="3">
        <f t="shared" si="6"/>
        <v>4</v>
      </c>
      <c r="I15" s="3">
        <f t="shared" si="7"/>
        <v>3</v>
      </c>
      <c r="K15">
        <f t="shared" si="8"/>
        <v>0.5714285714285714</v>
      </c>
    </row>
    <row r="16" spans="1:26" ht="12.75" customHeight="1" x14ac:dyDescent="0.3">
      <c r="A16" s="4" t="s">
        <v>22</v>
      </c>
      <c r="B16" s="3">
        <f t="shared" si="0"/>
        <v>4</v>
      </c>
      <c r="C16" s="3">
        <f t="shared" si="5"/>
        <v>2</v>
      </c>
      <c r="D16" s="3">
        <f t="shared" si="1"/>
        <v>0</v>
      </c>
      <c r="E16" s="3">
        <f t="shared" si="2"/>
        <v>1</v>
      </c>
      <c r="F16" s="3">
        <f t="shared" si="3"/>
        <v>6</v>
      </c>
      <c r="G16" s="3">
        <f t="shared" si="4"/>
        <v>1</v>
      </c>
      <c r="H16" s="3">
        <f t="shared" si="6"/>
        <v>5</v>
      </c>
      <c r="I16" s="3">
        <f t="shared" si="7"/>
        <v>2</v>
      </c>
      <c r="K16">
        <f t="shared" si="8"/>
        <v>0.5714285714285714</v>
      </c>
    </row>
    <row r="17" spans="1:11" ht="12.75" customHeight="1" x14ac:dyDescent="0.3">
      <c r="A17" s="3" t="s">
        <v>23</v>
      </c>
      <c r="B17" s="3">
        <f t="shared" si="0"/>
        <v>5</v>
      </c>
      <c r="C17" s="3">
        <f t="shared" si="5"/>
        <v>0</v>
      </c>
      <c r="D17" s="3">
        <f t="shared" si="1"/>
        <v>2</v>
      </c>
      <c r="E17" s="3">
        <f t="shared" si="2"/>
        <v>2</v>
      </c>
      <c r="F17" s="3">
        <f t="shared" si="3"/>
        <v>5</v>
      </c>
      <c r="G17" s="3">
        <f t="shared" si="4"/>
        <v>4</v>
      </c>
      <c r="H17" s="3">
        <f t="shared" si="6"/>
        <v>7</v>
      </c>
      <c r="I17" s="3">
        <f t="shared" si="7"/>
        <v>2</v>
      </c>
      <c r="K17">
        <f t="shared" si="8"/>
        <v>0.55555555555555558</v>
      </c>
    </row>
    <row r="18" spans="1:11" ht="12.75" customHeight="1" x14ac:dyDescent="0.3">
      <c r="A18" s="3" t="s">
        <v>24</v>
      </c>
      <c r="B18" s="3">
        <f t="shared" si="0"/>
        <v>3</v>
      </c>
      <c r="C18" s="3">
        <f t="shared" si="5"/>
        <v>0</v>
      </c>
      <c r="D18" s="3">
        <f t="shared" si="1"/>
        <v>0</v>
      </c>
      <c r="E18" s="3">
        <f t="shared" si="2"/>
        <v>2</v>
      </c>
      <c r="F18" s="3">
        <f t="shared" ref="F18:F28" si="9">SUM(B18:C18)</f>
        <v>3</v>
      </c>
      <c r="G18" s="3">
        <f t="shared" ref="G18:G28" si="10">SUM(D18:E18)</f>
        <v>2</v>
      </c>
      <c r="H18" s="3">
        <f t="shared" ref="H18:H28" si="11">SUM(B18,E18)</f>
        <v>5</v>
      </c>
      <c r="I18" s="3">
        <f t="shared" ref="I18:I28" si="12">SUM(C18:D18)</f>
        <v>0</v>
      </c>
      <c r="K18">
        <f t="shared" si="8"/>
        <v>0.6</v>
      </c>
    </row>
    <row r="19" spans="1:11" ht="12.75" customHeight="1" x14ac:dyDescent="0.3">
      <c r="A19" s="3" t="s">
        <v>25</v>
      </c>
      <c r="B19" s="3">
        <f t="shared" si="0"/>
        <v>5</v>
      </c>
      <c r="C19" s="3">
        <f t="shared" si="5"/>
        <v>1</v>
      </c>
      <c r="D19" s="3">
        <f t="shared" si="1"/>
        <v>0</v>
      </c>
      <c r="E19" s="3">
        <f t="shared" si="2"/>
        <v>2</v>
      </c>
      <c r="F19" s="3">
        <f t="shared" si="9"/>
        <v>6</v>
      </c>
      <c r="G19" s="3">
        <f t="shared" si="10"/>
        <v>2</v>
      </c>
      <c r="H19" s="3">
        <f t="shared" si="11"/>
        <v>7</v>
      </c>
      <c r="I19" s="3">
        <f t="shared" si="12"/>
        <v>1</v>
      </c>
      <c r="K19">
        <f t="shared" si="8"/>
        <v>0.625</v>
      </c>
    </row>
    <row r="20" spans="1:11" ht="12.75" customHeight="1" x14ac:dyDescent="0.3">
      <c r="A20" s="3" t="s">
        <v>26</v>
      </c>
      <c r="B20" s="3">
        <f t="shared" si="0"/>
        <v>8</v>
      </c>
      <c r="C20" s="3">
        <f t="shared" si="5"/>
        <v>6</v>
      </c>
      <c r="D20" s="3">
        <f t="shared" si="1"/>
        <v>0</v>
      </c>
      <c r="E20" s="3">
        <f t="shared" si="2"/>
        <v>2</v>
      </c>
      <c r="F20" s="3">
        <f t="shared" si="9"/>
        <v>14</v>
      </c>
      <c r="G20" s="3">
        <f t="shared" si="10"/>
        <v>2</v>
      </c>
      <c r="H20" s="3">
        <f t="shared" si="11"/>
        <v>10</v>
      </c>
      <c r="I20" s="3">
        <f t="shared" si="12"/>
        <v>6</v>
      </c>
      <c r="K20">
        <f t="shared" si="8"/>
        <v>0.5</v>
      </c>
    </row>
    <row r="21" spans="1:11" ht="12.75" customHeight="1" x14ac:dyDescent="0.3">
      <c r="A21" s="3" t="s">
        <v>27</v>
      </c>
      <c r="B21" s="3">
        <f t="shared" si="0"/>
        <v>2</v>
      </c>
      <c r="C21" s="3">
        <f t="shared" si="5"/>
        <v>0</v>
      </c>
      <c r="D21" s="3">
        <f t="shared" si="1"/>
        <v>1</v>
      </c>
      <c r="E21" s="3">
        <f t="shared" si="2"/>
        <v>0</v>
      </c>
      <c r="F21" s="3">
        <f t="shared" si="9"/>
        <v>2</v>
      </c>
      <c r="G21" s="3">
        <f t="shared" si="10"/>
        <v>1</v>
      </c>
      <c r="H21" s="3">
        <f t="shared" si="11"/>
        <v>2</v>
      </c>
      <c r="I21" s="3">
        <f t="shared" si="12"/>
        <v>1</v>
      </c>
      <c r="K21">
        <f t="shared" si="8"/>
        <v>0.66666666666666663</v>
      </c>
    </row>
    <row r="22" spans="1:11" ht="12.75" customHeight="1" x14ac:dyDescent="0.3">
      <c r="A22" s="3" t="s">
        <v>28</v>
      </c>
      <c r="B22" s="3">
        <f t="shared" si="0"/>
        <v>2</v>
      </c>
      <c r="C22" s="3">
        <f t="shared" si="5"/>
        <v>0</v>
      </c>
      <c r="D22" s="3">
        <f t="shared" si="1"/>
        <v>0</v>
      </c>
      <c r="E22" s="3">
        <f t="shared" si="2"/>
        <v>2</v>
      </c>
      <c r="F22" s="3">
        <f t="shared" si="9"/>
        <v>2</v>
      </c>
      <c r="G22" s="3">
        <f t="shared" si="10"/>
        <v>2</v>
      </c>
      <c r="H22" s="3">
        <f t="shared" si="11"/>
        <v>4</v>
      </c>
      <c r="I22" s="3">
        <f t="shared" si="12"/>
        <v>0</v>
      </c>
      <c r="K22">
        <f t="shared" si="8"/>
        <v>0.5</v>
      </c>
    </row>
    <row r="23" spans="1:11" ht="12.75" customHeight="1" x14ac:dyDescent="0.3">
      <c r="A23" s="3" t="s">
        <v>29</v>
      </c>
      <c r="B23" s="3">
        <f t="shared" si="0"/>
        <v>3</v>
      </c>
      <c r="C23" s="3">
        <f t="shared" si="5"/>
        <v>0</v>
      </c>
      <c r="D23" s="3">
        <f t="shared" si="1"/>
        <v>1</v>
      </c>
      <c r="E23" s="3">
        <f t="shared" si="2"/>
        <v>1</v>
      </c>
      <c r="F23" s="3">
        <f t="shared" si="9"/>
        <v>3</v>
      </c>
      <c r="G23" s="3">
        <f t="shared" si="10"/>
        <v>2</v>
      </c>
      <c r="H23" s="3">
        <f t="shared" si="11"/>
        <v>4</v>
      </c>
      <c r="I23" s="3">
        <f t="shared" si="12"/>
        <v>1</v>
      </c>
      <c r="K23">
        <f t="shared" si="8"/>
        <v>0.6</v>
      </c>
    </row>
    <row r="24" spans="1:11" ht="12.75" customHeight="1" x14ac:dyDescent="0.3">
      <c r="A24" s="3" t="s">
        <v>30</v>
      </c>
      <c r="B24" s="3">
        <f t="shared" si="0"/>
        <v>13</v>
      </c>
      <c r="C24" s="3">
        <f t="shared" si="5"/>
        <v>2</v>
      </c>
      <c r="D24" s="3">
        <f t="shared" si="1"/>
        <v>2</v>
      </c>
      <c r="E24" s="3">
        <f t="shared" si="2"/>
        <v>6</v>
      </c>
      <c r="F24" s="3">
        <f t="shared" si="9"/>
        <v>15</v>
      </c>
      <c r="G24" s="3">
        <f t="shared" si="10"/>
        <v>8</v>
      </c>
      <c r="H24" s="3">
        <f t="shared" si="11"/>
        <v>19</v>
      </c>
      <c r="I24" s="3">
        <f t="shared" si="12"/>
        <v>4</v>
      </c>
      <c r="K24">
        <f t="shared" si="8"/>
        <v>0.56521739130434778</v>
      </c>
    </row>
    <row r="25" spans="1:11" ht="12.75" customHeight="1" x14ac:dyDescent="0.3">
      <c r="A25" s="3" t="s">
        <v>31</v>
      </c>
      <c r="B25" s="3">
        <f t="shared" si="0"/>
        <v>3</v>
      </c>
      <c r="C25" s="3">
        <f t="shared" si="5"/>
        <v>2</v>
      </c>
      <c r="D25" s="3">
        <f t="shared" si="1"/>
        <v>0</v>
      </c>
      <c r="E25" s="3">
        <f t="shared" si="2"/>
        <v>1</v>
      </c>
      <c r="F25" s="3">
        <f t="shared" si="9"/>
        <v>5</v>
      </c>
      <c r="G25" s="3">
        <f t="shared" si="10"/>
        <v>1</v>
      </c>
      <c r="H25" s="3">
        <f t="shared" si="11"/>
        <v>4</v>
      </c>
      <c r="I25" s="3">
        <f t="shared" si="12"/>
        <v>2</v>
      </c>
      <c r="K25">
        <f t="shared" si="8"/>
        <v>0.5</v>
      </c>
    </row>
    <row r="26" spans="1:11" ht="12.75" customHeight="1" x14ac:dyDescent="0.3">
      <c r="A26" s="3" t="s">
        <v>32</v>
      </c>
      <c r="B26" s="3">
        <f t="shared" si="0"/>
        <v>3</v>
      </c>
      <c r="C26" s="3">
        <f t="shared" si="5"/>
        <v>1</v>
      </c>
      <c r="D26" s="3">
        <f t="shared" si="1"/>
        <v>0</v>
      </c>
      <c r="E26" s="3">
        <f t="shared" si="2"/>
        <v>0</v>
      </c>
      <c r="F26" s="3">
        <f t="shared" si="9"/>
        <v>4</v>
      </c>
      <c r="G26" s="3">
        <f t="shared" si="10"/>
        <v>0</v>
      </c>
      <c r="H26" s="3">
        <f t="shared" si="11"/>
        <v>3</v>
      </c>
      <c r="I26" s="3">
        <f t="shared" si="12"/>
        <v>1</v>
      </c>
      <c r="K26">
        <f t="shared" si="8"/>
        <v>0.75</v>
      </c>
    </row>
    <row r="27" spans="1:11" ht="12.75" customHeight="1" x14ac:dyDescent="0.3">
      <c r="A27" s="3" t="s">
        <v>33</v>
      </c>
      <c r="B27" s="3">
        <f t="shared" si="0"/>
        <v>7</v>
      </c>
      <c r="C27" s="3">
        <f t="shared" si="5"/>
        <v>0</v>
      </c>
      <c r="D27" s="3">
        <f t="shared" si="1"/>
        <v>0</v>
      </c>
      <c r="E27" s="3">
        <f t="shared" si="2"/>
        <v>1</v>
      </c>
      <c r="F27" s="3">
        <f t="shared" si="9"/>
        <v>7</v>
      </c>
      <c r="G27" s="3">
        <f t="shared" si="10"/>
        <v>1</v>
      </c>
      <c r="H27" s="3">
        <f t="shared" si="11"/>
        <v>8</v>
      </c>
      <c r="I27" s="3">
        <f t="shared" si="12"/>
        <v>0</v>
      </c>
      <c r="K27">
        <f t="shared" si="8"/>
        <v>0.875</v>
      </c>
    </row>
    <row r="28" spans="1:11" ht="12.75" customHeight="1" x14ac:dyDescent="0.3">
      <c r="A28" s="3" t="s">
        <v>34</v>
      </c>
      <c r="B28" s="3">
        <f t="shared" si="0"/>
        <v>8</v>
      </c>
      <c r="C28" s="3">
        <f t="shared" si="5"/>
        <v>7</v>
      </c>
      <c r="D28" s="3">
        <f t="shared" si="1"/>
        <v>2</v>
      </c>
      <c r="E28" s="3">
        <f t="shared" si="2"/>
        <v>5</v>
      </c>
      <c r="F28" s="3">
        <f t="shared" si="9"/>
        <v>15</v>
      </c>
      <c r="G28" s="3">
        <f t="shared" si="10"/>
        <v>7</v>
      </c>
      <c r="H28" s="3">
        <f t="shared" si="11"/>
        <v>13</v>
      </c>
      <c r="I28" s="3">
        <f t="shared" si="12"/>
        <v>9</v>
      </c>
      <c r="K28">
        <f t="shared" si="8"/>
        <v>0.36363636363636365</v>
      </c>
    </row>
    <row r="29" spans="1:11" ht="12.75" customHeight="1" x14ac:dyDescent="0.3">
      <c r="A29" s="3" t="s">
        <v>37</v>
      </c>
      <c r="B29" s="3">
        <f t="shared" si="0"/>
        <v>1</v>
      </c>
      <c r="C29" s="3">
        <f t="shared" si="5"/>
        <v>2</v>
      </c>
      <c r="D29" s="3">
        <f t="shared" si="1"/>
        <v>0</v>
      </c>
      <c r="E29" s="3">
        <f t="shared" si="2"/>
        <v>0</v>
      </c>
      <c r="F29" s="3">
        <f t="shared" ref="F29:F34" si="13">SUM(B29:C29)</f>
        <v>3</v>
      </c>
      <c r="G29" s="3">
        <f t="shared" ref="G29:G34" si="14">SUM(D29:E29)</f>
        <v>0</v>
      </c>
      <c r="H29" s="3">
        <f t="shared" ref="H29:H34" si="15">SUM(B29,E29)</f>
        <v>1</v>
      </c>
      <c r="I29" s="3">
        <f t="shared" ref="I29:I34" si="16">SUM(C29:D29)</f>
        <v>2</v>
      </c>
      <c r="K29">
        <f t="shared" si="8"/>
        <v>0.33333333333333331</v>
      </c>
    </row>
    <row r="30" spans="1:11" ht="12.75" customHeight="1" x14ac:dyDescent="0.3">
      <c r="A30" s="3" t="s">
        <v>38</v>
      </c>
      <c r="B30" s="3">
        <f t="shared" si="0"/>
        <v>2</v>
      </c>
      <c r="C30" s="3">
        <f t="shared" si="5"/>
        <v>2</v>
      </c>
      <c r="D30" s="3">
        <f t="shared" si="1"/>
        <v>0</v>
      </c>
      <c r="E30" s="3">
        <f t="shared" si="2"/>
        <v>1</v>
      </c>
      <c r="F30" s="3">
        <f t="shared" si="13"/>
        <v>4</v>
      </c>
      <c r="G30" s="3">
        <f t="shared" si="14"/>
        <v>1</v>
      </c>
      <c r="H30" s="3">
        <f t="shared" si="15"/>
        <v>3</v>
      </c>
      <c r="I30" s="3">
        <f t="shared" si="16"/>
        <v>2</v>
      </c>
      <c r="K30">
        <f t="shared" si="8"/>
        <v>0.4</v>
      </c>
    </row>
    <row r="31" spans="1:11" ht="12.75" customHeight="1" x14ac:dyDescent="0.3">
      <c r="A31" s="3" t="s">
        <v>39</v>
      </c>
      <c r="B31" s="3">
        <f t="shared" si="0"/>
        <v>3</v>
      </c>
      <c r="C31" s="3">
        <f t="shared" si="5"/>
        <v>0</v>
      </c>
      <c r="D31" s="3">
        <f t="shared" si="1"/>
        <v>0</v>
      </c>
      <c r="E31" s="3">
        <f t="shared" si="2"/>
        <v>2</v>
      </c>
      <c r="F31" s="3">
        <f t="shared" si="13"/>
        <v>3</v>
      </c>
      <c r="G31" s="3">
        <f t="shared" si="14"/>
        <v>2</v>
      </c>
      <c r="H31" s="3">
        <f t="shared" si="15"/>
        <v>5</v>
      </c>
      <c r="I31" s="3">
        <f t="shared" si="16"/>
        <v>0</v>
      </c>
      <c r="K31">
        <f t="shared" si="8"/>
        <v>0.6</v>
      </c>
    </row>
    <row r="32" spans="1:11" ht="12.75" customHeight="1" x14ac:dyDescent="0.3">
      <c r="A32" s="3" t="s">
        <v>40</v>
      </c>
      <c r="B32" s="3">
        <f t="shared" si="0"/>
        <v>3</v>
      </c>
      <c r="C32" s="3">
        <f t="shared" si="5"/>
        <v>2</v>
      </c>
      <c r="D32" s="3">
        <f t="shared" si="1"/>
        <v>0</v>
      </c>
      <c r="E32" s="3">
        <f t="shared" si="2"/>
        <v>1</v>
      </c>
      <c r="F32" s="3">
        <f t="shared" si="13"/>
        <v>5</v>
      </c>
      <c r="G32" s="3">
        <f t="shared" si="14"/>
        <v>1</v>
      </c>
      <c r="H32" s="3">
        <f t="shared" si="15"/>
        <v>4</v>
      </c>
      <c r="I32" s="3">
        <f t="shared" si="16"/>
        <v>2</v>
      </c>
      <c r="K32">
        <f t="shared" si="8"/>
        <v>0.5</v>
      </c>
    </row>
    <row r="33" spans="1:12" ht="12.75" customHeight="1" x14ac:dyDescent="0.3">
      <c r="A33" s="3" t="s">
        <v>41</v>
      </c>
      <c r="B33" s="3">
        <f t="shared" si="0"/>
        <v>1</v>
      </c>
      <c r="C33" s="3">
        <f t="shared" si="5"/>
        <v>1</v>
      </c>
      <c r="D33" s="3">
        <f t="shared" si="1"/>
        <v>0</v>
      </c>
      <c r="E33" s="3">
        <f t="shared" si="2"/>
        <v>1</v>
      </c>
      <c r="F33" s="3">
        <f t="shared" si="13"/>
        <v>2</v>
      </c>
      <c r="G33" s="3">
        <f t="shared" si="14"/>
        <v>1</v>
      </c>
      <c r="H33" s="3">
        <f t="shared" si="15"/>
        <v>2</v>
      </c>
      <c r="I33" s="3">
        <f t="shared" si="16"/>
        <v>1</v>
      </c>
      <c r="K33">
        <f t="shared" si="8"/>
        <v>0.33333333333333331</v>
      </c>
    </row>
    <row r="34" spans="1:12" ht="12.75" customHeight="1" x14ac:dyDescent="0.3">
      <c r="A34" s="3" t="s">
        <v>42</v>
      </c>
      <c r="B34" s="3">
        <f t="shared" si="0"/>
        <v>7</v>
      </c>
      <c r="C34" s="3">
        <f t="shared" si="5"/>
        <v>2</v>
      </c>
      <c r="D34" s="3">
        <f t="shared" si="1"/>
        <v>0</v>
      </c>
      <c r="E34" s="3">
        <f t="shared" si="2"/>
        <v>6</v>
      </c>
      <c r="F34" s="3">
        <f t="shared" si="13"/>
        <v>9</v>
      </c>
      <c r="G34" s="3">
        <f t="shared" si="14"/>
        <v>6</v>
      </c>
      <c r="H34" s="3">
        <f t="shared" si="15"/>
        <v>13</v>
      </c>
      <c r="I34" s="3">
        <f t="shared" si="16"/>
        <v>2</v>
      </c>
      <c r="K34">
        <f t="shared" si="8"/>
        <v>0.46666666666666667</v>
      </c>
    </row>
    <row r="35" spans="1:12" ht="12.75" customHeight="1" x14ac:dyDescent="0.3"/>
    <row r="36" spans="1:12" ht="12.75" customHeight="1" x14ac:dyDescent="0.3">
      <c r="A36" s="5" t="s">
        <v>43</v>
      </c>
      <c r="B36" s="5">
        <f>SUM(B3:B34)</f>
        <v>113</v>
      </c>
      <c r="C36" s="5">
        <f t="shared" ref="C36:I36" si="17">SUM(C3:C34)</f>
        <v>68</v>
      </c>
      <c r="D36" s="5">
        <f t="shared" si="17"/>
        <v>18</v>
      </c>
      <c r="E36" s="5">
        <f t="shared" si="17"/>
        <v>60</v>
      </c>
      <c r="F36" s="5">
        <f t="shared" si="17"/>
        <v>181</v>
      </c>
      <c r="G36" s="5">
        <f t="shared" si="17"/>
        <v>78</v>
      </c>
      <c r="H36" s="5">
        <f t="shared" si="17"/>
        <v>173</v>
      </c>
      <c r="I36" s="5">
        <f t="shared" si="17"/>
        <v>86</v>
      </c>
      <c r="K36" s="5">
        <f>AVERAGE(K3:K34)</f>
        <v>0.44678946883430581</v>
      </c>
      <c r="L36" t="s">
        <v>45</v>
      </c>
    </row>
    <row r="37" spans="1:12" ht="12.75" customHeight="1" x14ac:dyDescent="0.3">
      <c r="K37">
        <f>MAX(K3:K34)</f>
        <v>0.875</v>
      </c>
      <c r="L37" t="s">
        <v>46</v>
      </c>
    </row>
    <row r="38" spans="1:12" ht="12.75" customHeight="1" x14ac:dyDescent="0.3">
      <c r="F38">
        <f>F36/G36</f>
        <v>2.3205128205128207</v>
      </c>
      <c r="L38" t="s">
        <v>47</v>
      </c>
    </row>
    <row r="39" spans="1:12" ht="12.75" customHeight="1" x14ac:dyDescent="0.3"/>
    <row r="40" spans="1:12" ht="12.75" customHeight="1" x14ac:dyDescent="0.3"/>
    <row r="41" spans="1:12" ht="12.75" customHeight="1" x14ac:dyDescent="0.3"/>
    <row r="42" spans="1:12" ht="12.75" customHeight="1" x14ac:dyDescent="0.3"/>
    <row r="43" spans="1:12" ht="12.75" customHeight="1" x14ac:dyDescent="0.3"/>
    <row r="44" spans="1:12" ht="12.75" customHeight="1" x14ac:dyDescent="0.3"/>
    <row r="45" spans="1:12" ht="12.75" customHeight="1" x14ac:dyDescent="0.3"/>
    <row r="46" spans="1:12" ht="12.75" customHeight="1" x14ac:dyDescent="0.3"/>
    <row r="47" spans="1:12" ht="12.75" customHeight="1" x14ac:dyDescent="0.3"/>
    <row r="48" spans="1:12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</sheetData>
  <pageMargins left="0.75" right="0.75" top="1" bottom="1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BE790-9649-4101-8681-9D60DC6A0B11}">
  <sheetPr>
    <pageSetUpPr fitToPage="1"/>
  </sheetPr>
  <dimension ref="A1:Z996"/>
  <sheetViews>
    <sheetView workbookViewId="0">
      <pane ySplit="2" topLeftCell="A19" activePane="bottomLeft" state="frozen"/>
      <selection pane="bottomLeft" activeCell="A39" sqref="A39"/>
    </sheetView>
  </sheetViews>
  <sheetFormatPr defaultColWidth="11.23046875" defaultRowHeight="15" customHeight="1" x14ac:dyDescent="0.3"/>
  <cols>
    <col min="1" max="1" width="27.07421875" customWidth="1"/>
    <col min="2" max="2" width="5.3046875" customWidth="1"/>
    <col min="3" max="3" width="4.3046875" customWidth="1"/>
    <col min="4" max="4" width="3.921875" customWidth="1"/>
    <col min="5" max="5" width="3.69140625" customWidth="1"/>
    <col min="6" max="6" width="6.53515625" customWidth="1"/>
    <col min="7" max="7" width="4.3046875" customWidth="1"/>
    <col min="8" max="8" width="7.4609375" customWidth="1"/>
    <col min="9" max="9" width="6" customWidth="1"/>
    <col min="10" max="26" width="11" customWidth="1"/>
  </cols>
  <sheetData>
    <row r="1" spans="1:26" ht="12.75" customHeight="1" x14ac:dyDescent="0.3"/>
    <row r="2" spans="1:26" ht="12.75" customHeight="1" x14ac:dyDescent="0.3">
      <c r="A2" s="1" t="s">
        <v>0</v>
      </c>
      <c r="B2" s="1" t="s">
        <v>1</v>
      </c>
      <c r="C2" s="7" t="s">
        <v>2</v>
      </c>
      <c r="D2" s="1" t="s">
        <v>3</v>
      </c>
      <c r="E2" s="1" t="s">
        <v>4</v>
      </c>
      <c r="F2" s="7" t="s">
        <v>5</v>
      </c>
      <c r="G2" s="1" t="s">
        <v>6</v>
      </c>
      <c r="H2" s="1" t="s">
        <v>7</v>
      </c>
      <c r="I2" s="1" t="s">
        <v>8</v>
      </c>
      <c r="J2" s="2"/>
      <c r="K2" s="2" t="s">
        <v>44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 x14ac:dyDescent="0.3">
      <c r="A3" s="6" t="s">
        <v>48</v>
      </c>
      <c r="B3" s="3">
        <f t="shared" ref="B3:B33" si="0">LEN($A3)-LEN(SUBSTITUTE($A3,"a",""))</f>
        <v>6</v>
      </c>
      <c r="C3" s="3">
        <f>LEN($A3)-LEN(SUBSTITUTE($A3,"t",""))</f>
        <v>19</v>
      </c>
      <c r="D3" s="3">
        <f t="shared" ref="D3:D33" si="1">LEN($A3)-LEN(SUBSTITUTE($A3,"c",""))</f>
        <v>6</v>
      </c>
      <c r="E3" s="3">
        <f t="shared" ref="E3:E33" si="2">LEN($A3)-LEN(SUBSTITUTE($A3,"g",""))</f>
        <v>8</v>
      </c>
      <c r="F3" s="3">
        <f t="shared" ref="F3:F33" si="3">SUM(B3:C3)</f>
        <v>25</v>
      </c>
      <c r="G3" s="3">
        <f t="shared" ref="G3:G33" si="4">SUM(D3:E3)</f>
        <v>14</v>
      </c>
      <c r="H3" s="3">
        <f>SUM(B3,E3)</f>
        <v>14</v>
      </c>
      <c r="I3" s="3">
        <f>SUM(C3:D3)</f>
        <v>25</v>
      </c>
      <c r="K3">
        <f>B3/SUM(B3:E3)</f>
        <v>0.15384615384615385</v>
      </c>
    </row>
    <row r="4" spans="1:26" ht="12.75" customHeight="1" x14ac:dyDescent="0.3">
      <c r="A4" s="6" t="s">
        <v>49</v>
      </c>
      <c r="B4" s="3">
        <f t="shared" si="0"/>
        <v>10</v>
      </c>
      <c r="C4" s="3">
        <f t="shared" ref="C4:C33" si="5">LEN($A4)-LEN(SUBSTITUTE($A4,"t",""))</f>
        <v>13</v>
      </c>
      <c r="D4" s="3">
        <f t="shared" si="1"/>
        <v>3</v>
      </c>
      <c r="E4" s="3">
        <f t="shared" si="2"/>
        <v>13</v>
      </c>
      <c r="F4" s="3">
        <f t="shared" si="3"/>
        <v>23</v>
      </c>
      <c r="G4" s="3">
        <f t="shared" si="4"/>
        <v>16</v>
      </c>
      <c r="H4" s="3">
        <f t="shared" ref="H4:H33" si="6">SUM(B4,E4)</f>
        <v>23</v>
      </c>
      <c r="I4" s="3">
        <f t="shared" ref="I4:I33" si="7">SUM(C4:D4)</f>
        <v>16</v>
      </c>
      <c r="K4">
        <f t="shared" ref="K4:K33" si="8">B4/SUM(B4:E4)</f>
        <v>0.25641025641025639</v>
      </c>
    </row>
    <row r="5" spans="1:26" ht="12.75" customHeight="1" x14ac:dyDescent="0.3">
      <c r="A5" s="6" t="s">
        <v>50</v>
      </c>
      <c r="B5" s="3">
        <f t="shared" si="0"/>
        <v>14</v>
      </c>
      <c r="C5" s="3">
        <f t="shared" si="5"/>
        <v>6</v>
      </c>
      <c r="D5" s="3">
        <f t="shared" si="1"/>
        <v>8</v>
      </c>
      <c r="E5" s="3">
        <f t="shared" si="2"/>
        <v>11</v>
      </c>
      <c r="F5" s="3">
        <f t="shared" si="3"/>
        <v>20</v>
      </c>
      <c r="G5" s="3">
        <f t="shared" si="4"/>
        <v>19</v>
      </c>
      <c r="H5" s="3">
        <f t="shared" si="6"/>
        <v>25</v>
      </c>
      <c r="I5" s="3">
        <f t="shared" si="7"/>
        <v>14</v>
      </c>
      <c r="K5">
        <f t="shared" si="8"/>
        <v>0.35897435897435898</v>
      </c>
    </row>
    <row r="6" spans="1:26" ht="12.75" customHeight="1" x14ac:dyDescent="0.3">
      <c r="A6" s="6" t="s">
        <v>51</v>
      </c>
      <c r="B6" s="3">
        <f t="shared" si="0"/>
        <v>10</v>
      </c>
      <c r="C6" s="3">
        <f t="shared" si="5"/>
        <v>11</v>
      </c>
      <c r="D6" s="3">
        <f t="shared" si="1"/>
        <v>4</v>
      </c>
      <c r="E6" s="3">
        <f t="shared" si="2"/>
        <v>14</v>
      </c>
      <c r="F6" s="3">
        <f t="shared" si="3"/>
        <v>21</v>
      </c>
      <c r="G6" s="3">
        <f t="shared" si="4"/>
        <v>18</v>
      </c>
      <c r="H6" s="3">
        <f t="shared" si="6"/>
        <v>24</v>
      </c>
      <c r="I6" s="3">
        <f t="shared" si="7"/>
        <v>15</v>
      </c>
      <c r="K6">
        <f t="shared" si="8"/>
        <v>0.25641025641025639</v>
      </c>
    </row>
    <row r="7" spans="1:26" ht="12.75" customHeight="1" x14ac:dyDescent="0.3">
      <c r="A7" s="6" t="s">
        <v>52</v>
      </c>
      <c r="B7" s="3">
        <f t="shared" si="0"/>
        <v>18</v>
      </c>
      <c r="C7" s="3">
        <f t="shared" si="5"/>
        <v>8</v>
      </c>
      <c r="D7" s="3">
        <f t="shared" si="1"/>
        <v>4</v>
      </c>
      <c r="E7" s="3">
        <f t="shared" si="2"/>
        <v>9</v>
      </c>
      <c r="F7" s="3">
        <f t="shared" si="3"/>
        <v>26</v>
      </c>
      <c r="G7" s="3">
        <f t="shared" si="4"/>
        <v>13</v>
      </c>
      <c r="H7" s="3">
        <f t="shared" si="6"/>
        <v>27</v>
      </c>
      <c r="I7" s="3">
        <f t="shared" si="7"/>
        <v>12</v>
      </c>
      <c r="K7">
        <f t="shared" si="8"/>
        <v>0.46153846153846156</v>
      </c>
    </row>
    <row r="8" spans="1:26" ht="12.75" customHeight="1" x14ac:dyDescent="0.3">
      <c r="A8" s="6" t="s">
        <v>53</v>
      </c>
      <c r="B8" s="3">
        <f t="shared" si="0"/>
        <v>15</v>
      </c>
      <c r="C8" s="3">
        <f t="shared" si="5"/>
        <v>10</v>
      </c>
      <c r="D8" s="3">
        <f t="shared" si="1"/>
        <v>7</v>
      </c>
      <c r="E8" s="3">
        <f t="shared" si="2"/>
        <v>7</v>
      </c>
      <c r="F8" s="3">
        <f t="shared" si="3"/>
        <v>25</v>
      </c>
      <c r="G8" s="3">
        <f t="shared" si="4"/>
        <v>14</v>
      </c>
      <c r="H8" s="3">
        <f t="shared" si="6"/>
        <v>22</v>
      </c>
      <c r="I8" s="3">
        <f t="shared" si="7"/>
        <v>17</v>
      </c>
      <c r="K8">
        <f t="shared" si="8"/>
        <v>0.38461538461538464</v>
      </c>
    </row>
    <row r="9" spans="1:26" ht="12.75" customHeight="1" x14ac:dyDescent="0.3">
      <c r="A9" s="6" t="s">
        <v>54</v>
      </c>
      <c r="B9" s="3">
        <f t="shared" si="0"/>
        <v>11</v>
      </c>
      <c r="C9" s="3">
        <f t="shared" si="5"/>
        <v>11</v>
      </c>
      <c r="D9" s="3">
        <f t="shared" si="1"/>
        <v>2</v>
      </c>
      <c r="E9" s="3">
        <f t="shared" si="2"/>
        <v>15</v>
      </c>
      <c r="F9" s="3">
        <f t="shared" si="3"/>
        <v>22</v>
      </c>
      <c r="G9" s="3">
        <f t="shared" si="4"/>
        <v>17</v>
      </c>
      <c r="H9" s="3">
        <f t="shared" si="6"/>
        <v>26</v>
      </c>
      <c r="I9" s="3">
        <f t="shared" si="7"/>
        <v>13</v>
      </c>
      <c r="K9">
        <f t="shared" si="8"/>
        <v>0.28205128205128205</v>
      </c>
    </row>
    <row r="10" spans="1:26" ht="12.75" customHeight="1" x14ac:dyDescent="0.3">
      <c r="A10" s="6" t="s">
        <v>55</v>
      </c>
      <c r="B10" s="3">
        <f t="shared" si="0"/>
        <v>11</v>
      </c>
      <c r="C10" s="3">
        <f t="shared" si="5"/>
        <v>12</v>
      </c>
      <c r="D10" s="3">
        <f t="shared" si="1"/>
        <v>4</v>
      </c>
      <c r="E10" s="3">
        <f t="shared" si="2"/>
        <v>12</v>
      </c>
      <c r="F10" s="3">
        <f t="shared" si="3"/>
        <v>23</v>
      </c>
      <c r="G10" s="3">
        <f t="shared" si="4"/>
        <v>16</v>
      </c>
      <c r="H10" s="3">
        <f t="shared" si="6"/>
        <v>23</v>
      </c>
      <c r="I10" s="3">
        <f t="shared" si="7"/>
        <v>16</v>
      </c>
      <c r="K10">
        <f t="shared" si="8"/>
        <v>0.28205128205128205</v>
      </c>
    </row>
    <row r="11" spans="1:26" ht="12.75" customHeight="1" x14ac:dyDescent="0.3">
      <c r="A11" s="6" t="s">
        <v>56</v>
      </c>
      <c r="B11" s="3">
        <f t="shared" si="0"/>
        <v>9</v>
      </c>
      <c r="C11" s="3">
        <f t="shared" si="5"/>
        <v>14</v>
      </c>
      <c r="D11" s="3">
        <f t="shared" si="1"/>
        <v>4</v>
      </c>
      <c r="E11" s="3">
        <f t="shared" si="2"/>
        <v>12</v>
      </c>
      <c r="F11" s="3">
        <f t="shared" si="3"/>
        <v>23</v>
      </c>
      <c r="G11" s="3">
        <f t="shared" si="4"/>
        <v>16</v>
      </c>
      <c r="H11" s="3">
        <f t="shared" si="6"/>
        <v>21</v>
      </c>
      <c r="I11" s="3">
        <f t="shared" si="7"/>
        <v>18</v>
      </c>
      <c r="K11">
        <f t="shared" si="8"/>
        <v>0.23076923076923078</v>
      </c>
    </row>
    <row r="12" spans="1:26" ht="12.75" customHeight="1" x14ac:dyDescent="0.3">
      <c r="A12" s="6" t="s">
        <v>57</v>
      </c>
      <c r="B12" s="3">
        <f t="shared" si="0"/>
        <v>11</v>
      </c>
      <c r="C12" s="3">
        <f t="shared" si="5"/>
        <v>15</v>
      </c>
      <c r="D12" s="3">
        <f t="shared" si="1"/>
        <v>2</v>
      </c>
      <c r="E12" s="3">
        <f t="shared" si="2"/>
        <v>11</v>
      </c>
      <c r="F12" s="3">
        <f t="shared" si="3"/>
        <v>26</v>
      </c>
      <c r="G12" s="3">
        <f t="shared" si="4"/>
        <v>13</v>
      </c>
      <c r="H12" s="3">
        <f t="shared" si="6"/>
        <v>22</v>
      </c>
      <c r="I12" s="3">
        <f t="shared" si="7"/>
        <v>17</v>
      </c>
      <c r="K12">
        <f t="shared" si="8"/>
        <v>0.28205128205128205</v>
      </c>
    </row>
    <row r="13" spans="1:26" ht="12.75" customHeight="1" x14ac:dyDescent="0.3">
      <c r="A13" s="6" t="s">
        <v>58</v>
      </c>
      <c r="B13" s="3">
        <f t="shared" si="0"/>
        <v>16</v>
      </c>
      <c r="C13" s="3">
        <f t="shared" si="5"/>
        <v>10</v>
      </c>
      <c r="D13" s="3">
        <f t="shared" si="1"/>
        <v>6</v>
      </c>
      <c r="E13" s="3">
        <f t="shared" si="2"/>
        <v>7</v>
      </c>
      <c r="F13" s="3">
        <f t="shared" si="3"/>
        <v>26</v>
      </c>
      <c r="G13" s="3">
        <f t="shared" si="4"/>
        <v>13</v>
      </c>
      <c r="H13" s="3">
        <f t="shared" si="6"/>
        <v>23</v>
      </c>
      <c r="I13" s="3">
        <f t="shared" si="7"/>
        <v>16</v>
      </c>
      <c r="K13">
        <f t="shared" si="8"/>
        <v>0.41025641025641024</v>
      </c>
    </row>
    <row r="14" spans="1:26" ht="12.75" customHeight="1" x14ac:dyDescent="0.3">
      <c r="A14" s="6" t="s">
        <v>59</v>
      </c>
      <c r="B14" s="3">
        <f t="shared" si="0"/>
        <v>12</v>
      </c>
      <c r="C14" s="3">
        <f t="shared" si="5"/>
        <v>12</v>
      </c>
      <c r="D14" s="3">
        <f t="shared" si="1"/>
        <v>5</v>
      </c>
      <c r="E14" s="3">
        <f t="shared" si="2"/>
        <v>10</v>
      </c>
      <c r="F14" s="3">
        <f t="shared" si="3"/>
        <v>24</v>
      </c>
      <c r="G14" s="3">
        <f t="shared" si="4"/>
        <v>15</v>
      </c>
      <c r="H14" s="3">
        <f t="shared" si="6"/>
        <v>22</v>
      </c>
      <c r="I14" s="3">
        <f t="shared" si="7"/>
        <v>17</v>
      </c>
      <c r="K14">
        <f t="shared" si="8"/>
        <v>0.30769230769230771</v>
      </c>
    </row>
    <row r="15" spans="1:26" ht="12.75" customHeight="1" x14ac:dyDescent="0.3">
      <c r="A15" s="6" t="s">
        <v>60</v>
      </c>
      <c r="B15" s="3">
        <f t="shared" si="0"/>
        <v>15</v>
      </c>
      <c r="C15" s="3">
        <f t="shared" si="5"/>
        <v>11</v>
      </c>
      <c r="D15" s="3">
        <f t="shared" si="1"/>
        <v>3</v>
      </c>
      <c r="E15" s="3">
        <f t="shared" si="2"/>
        <v>10</v>
      </c>
      <c r="F15" s="3">
        <f t="shared" si="3"/>
        <v>26</v>
      </c>
      <c r="G15" s="3">
        <f t="shared" si="4"/>
        <v>13</v>
      </c>
      <c r="H15" s="3">
        <f t="shared" si="6"/>
        <v>25</v>
      </c>
      <c r="I15" s="3">
        <f t="shared" si="7"/>
        <v>14</v>
      </c>
      <c r="K15">
        <f t="shared" si="8"/>
        <v>0.38461538461538464</v>
      </c>
    </row>
    <row r="16" spans="1:26" ht="12.75" customHeight="1" x14ac:dyDescent="0.3">
      <c r="A16" s="6" t="s">
        <v>61</v>
      </c>
      <c r="B16" s="3">
        <f t="shared" si="0"/>
        <v>16</v>
      </c>
      <c r="C16" s="3">
        <f t="shared" si="5"/>
        <v>11</v>
      </c>
      <c r="D16" s="3">
        <f t="shared" si="1"/>
        <v>2</v>
      </c>
      <c r="E16" s="3">
        <f t="shared" si="2"/>
        <v>10</v>
      </c>
      <c r="F16" s="3">
        <f t="shared" si="3"/>
        <v>27</v>
      </c>
      <c r="G16" s="3">
        <f t="shared" si="4"/>
        <v>12</v>
      </c>
      <c r="H16" s="3">
        <f t="shared" si="6"/>
        <v>26</v>
      </c>
      <c r="I16" s="3">
        <f t="shared" si="7"/>
        <v>13</v>
      </c>
      <c r="K16">
        <f t="shared" si="8"/>
        <v>0.41025641025641024</v>
      </c>
    </row>
    <row r="17" spans="1:11" ht="12.75" customHeight="1" x14ac:dyDescent="0.3">
      <c r="A17" s="6" t="s">
        <v>62</v>
      </c>
      <c r="B17" s="3">
        <f t="shared" si="0"/>
        <v>14</v>
      </c>
      <c r="C17" s="3">
        <f t="shared" si="5"/>
        <v>11</v>
      </c>
      <c r="D17" s="3">
        <f t="shared" si="1"/>
        <v>4</v>
      </c>
      <c r="E17" s="3">
        <f t="shared" si="2"/>
        <v>10</v>
      </c>
      <c r="F17" s="3">
        <f t="shared" si="3"/>
        <v>25</v>
      </c>
      <c r="G17" s="3">
        <f t="shared" si="4"/>
        <v>14</v>
      </c>
      <c r="H17" s="3">
        <f t="shared" si="6"/>
        <v>24</v>
      </c>
      <c r="I17" s="3">
        <f t="shared" si="7"/>
        <v>15</v>
      </c>
      <c r="K17">
        <f t="shared" si="8"/>
        <v>0.35897435897435898</v>
      </c>
    </row>
    <row r="18" spans="1:11" ht="12.75" customHeight="1" x14ac:dyDescent="0.3">
      <c r="A18" s="6" t="s">
        <v>63</v>
      </c>
      <c r="B18" s="3">
        <f t="shared" si="0"/>
        <v>17</v>
      </c>
      <c r="C18" s="3">
        <f t="shared" si="5"/>
        <v>7</v>
      </c>
      <c r="D18" s="3">
        <f t="shared" si="1"/>
        <v>2</v>
      </c>
      <c r="E18" s="3">
        <f t="shared" si="2"/>
        <v>13</v>
      </c>
      <c r="F18" s="3">
        <f t="shared" si="3"/>
        <v>24</v>
      </c>
      <c r="G18" s="3">
        <f t="shared" si="4"/>
        <v>15</v>
      </c>
      <c r="H18" s="3">
        <f t="shared" si="6"/>
        <v>30</v>
      </c>
      <c r="I18" s="3">
        <f t="shared" si="7"/>
        <v>9</v>
      </c>
      <c r="K18">
        <f t="shared" si="8"/>
        <v>0.4358974358974359</v>
      </c>
    </row>
    <row r="19" spans="1:11" ht="12.75" customHeight="1" x14ac:dyDescent="0.3">
      <c r="A19" s="6" t="s">
        <v>64</v>
      </c>
      <c r="B19" s="3">
        <f t="shared" si="0"/>
        <v>11</v>
      </c>
      <c r="C19" s="3">
        <f t="shared" si="5"/>
        <v>16</v>
      </c>
      <c r="D19" s="3">
        <f t="shared" si="1"/>
        <v>5</v>
      </c>
      <c r="E19" s="3">
        <f t="shared" si="2"/>
        <v>7</v>
      </c>
      <c r="F19" s="3">
        <f t="shared" si="3"/>
        <v>27</v>
      </c>
      <c r="G19" s="3">
        <f t="shared" si="4"/>
        <v>12</v>
      </c>
      <c r="H19" s="3">
        <f t="shared" si="6"/>
        <v>18</v>
      </c>
      <c r="I19" s="3">
        <f t="shared" si="7"/>
        <v>21</v>
      </c>
      <c r="K19">
        <f t="shared" si="8"/>
        <v>0.28205128205128205</v>
      </c>
    </row>
    <row r="20" spans="1:11" ht="12.75" customHeight="1" x14ac:dyDescent="0.3">
      <c r="A20" s="6" t="s">
        <v>65</v>
      </c>
      <c r="B20" s="3">
        <f t="shared" si="0"/>
        <v>16</v>
      </c>
      <c r="C20" s="3">
        <f t="shared" si="5"/>
        <v>8</v>
      </c>
      <c r="D20" s="3">
        <f t="shared" si="1"/>
        <v>2</v>
      </c>
      <c r="E20" s="3">
        <f t="shared" si="2"/>
        <v>13</v>
      </c>
      <c r="F20" s="3">
        <f t="shared" si="3"/>
        <v>24</v>
      </c>
      <c r="G20" s="3">
        <f t="shared" si="4"/>
        <v>15</v>
      </c>
      <c r="H20" s="3">
        <f t="shared" si="6"/>
        <v>29</v>
      </c>
      <c r="I20" s="3">
        <f t="shared" si="7"/>
        <v>10</v>
      </c>
      <c r="K20">
        <f t="shared" si="8"/>
        <v>0.41025641025641024</v>
      </c>
    </row>
    <row r="21" spans="1:11" ht="12.75" customHeight="1" x14ac:dyDescent="0.3">
      <c r="A21" s="6" t="s">
        <v>66</v>
      </c>
      <c r="B21" s="3">
        <f t="shared" si="0"/>
        <v>15</v>
      </c>
      <c r="C21" s="3">
        <f t="shared" si="5"/>
        <v>13</v>
      </c>
      <c r="D21" s="3">
        <f t="shared" si="1"/>
        <v>2</v>
      </c>
      <c r="E21" s="3">
        <f t="shared" si="2"/>
        <v>9</v>
      </c>
      <c r="F21" s="3">
        <f t="shared" si="3"/>
        <v>28</v>
      </c>
      <c r="G21" s="3">
        <f t="shared" si="4"/>
        <v>11</v>
      </c>
      <c r="H21" s="3">
        <f t="shared" si="6"/>
        <v>24</v>
      </c>
      <c r="I21" s="3">
        <f t="shared" si="7"/>
        <v>15</v>
      </c>
      <c r="K21">
        <f t="shared" si="8"/>
        <v>0.38461538461538464</v>
      </c>
    </row>
    <row r="22" spans="1:11" ht="12.75" customHeight="1" x14ac:dyDescent="0.3">
      <c r="A22" s="6" t="s">
        <v>67</v>
      </c>
      <c r="B22" s="3">
        <f t="shared" si="0"/>
        <v>12</v>
      </c>
      <c r="C22" s="3">
        <f t="shared" si="5"/>
        <v>13</v>
      </c>
      <c r="D22" s="3">
        <f t="shared" si="1"/>
        <v>6</v>
      </c>
      <c r="E22" s="3">
        <f t="shared" si="2"/>
        <v>8</v>
      </c>
      <c r="F22" s="3">
        <f t="shared" si="3"/>
        <v>25</v>
      </c>
      <c r="G22" s="3">
        <f t="shared" si="4"/>
        <v>14</v>
      </c>
      <c r="H22" s="3">
        <f t="shared" si="6"/>
        <v>20</v>
      </c>
      <c r="I22" s="3">
        <f t="shared" si="7"/>
        <v>19</v>
      </c>
      <c r="K22">
        <f t="shared" si="8"/>
        <v>0.30769230769230771</v>
      </c>
    </row>
    <row r="23" spans="1:11" ht="12.75" customHeight="1" x14ac:dyDescent="0.3">
      <c r="A23" s="6" t="s">
        <v>68</v>
      </c>
      <c r="B23" s="3">
        <f t="shared" si="0"/>
        <v>18</v>
      </c>
      <c r="C23" s="3">
        <f t="shared" si="5"/>
        <v>7</v>
      </c>
      <c r="D23" s="3">
        <f t="shared" si="1"/>
        <v>4</v>
      </c>
      <c r="E23" s="3">
        <f t="shared" si="2"/>
        <v>10</v>
      </c>
      <c r="F23" s="3">
        <f t="shared" si="3"/>
        <v>25</v>
      </c>
      <c r="G23" s="3">
        <f t="shared" si="4"/>
        <v>14</v>
      </c>
      <c r="H23" s="3">
        <f t="shared" si="6"/>
        <v>28</v>
      </c>
      <c r="I23" s="3">
        <f t="shared" si="7"/>
        <v>11</v>
      </c>
      <c r="K23">
        <f t="shared" si="8"/>
        <v>0.46153846153846156</v>
      </c>
    </row>
    <row r="24" spans="1:11" ht="12.75" customHeight="1" x14ac:dyDescent="0.3">
      <c r="A24" s="6" t="s">
        <v>69</v>
      </c>
      <c r="B24" s="3">
        <f t="shared" si="0"/>
        <v>14</v>
      </c>
      <c r="C24" s="3">
        <f t="shared" si="5"/>
        <v>10</v>
      </c>
      <c r="D24" s="3">
        <f t="shared" si="1"/>
        <v>6</v>
      </c>
      <c r="E24" s="3">
        <f t="shared" si="2"/>
        <v>9</v>
      </c>
      <c r="F24" s="3">
        <f t="shared" si="3"/>
        <v>24</v>
      </c>
      <c r="G24" s="3">
        <f t="shared" si="4"/>
        <v>15</v>
      </c>
      <c r="H24" s="3">
        <f t="shared" si="6"/>
        <v>23</v>
      </c>
      <c r="I24" s="3">
        <f t="shared" si="7"/>
        <v>16</v>
      </c>
      <c r="K24">
        <f t="shared" si="8"/>
        <v>0.35897435897435898</v>
      </c>
    </row>
    <row r="25" spans="1:11" ht="12.75" customHeight="1" x14ac:dyDescent="0.3">
      <c r="A25" s="6" t="s">
        <v>70</v>
      </c>
      <c r="B25" s="3">
        <f t="shared" si="0"/>
        <v>17</v>
      </c>
      <c r="C25" s="3">
        <f t="shared" si="5"/>
        <v>11</v>
      </c>
      <c r="D25" s="3">
        <f t="shared" si="1"/>
        <v>6</v>
      </c>
      <c r="E25" s="3">
        <f t="shared" si="2"/>
        <v>5</v>
      </c>
      <c r="F25" s="3">
        <f t="shared" si="3"/>
        <v>28</v>
      </c>
      <c r="G25" s="3">
        <f t="shared" si="4"/>
        <v>11</v>
      </c>
      <c r="H25" s="3">
        <f t="shared" si="6"/>
        <v>22</v>
      </c>
      <c r="I25" s="3">
        <f t="shared" si="7"/>
        <v>17</v>
      </c>
      <c r="K25">
        <f t="shared" si="8"/>
        <v>0.4358974358974359</v>
      </c>
    </row>
    <row r="26" spans="1:11" ht="12.75" customHeight="1" x14ac:dyDescent="0.3">
      <c r="A26" s="6" t="s">
        <v>71</v>
      </c>
      <c r="B26" s="3">
        <f t="shared" si="0"/>
        <v>17</v>
      </c>
      <c r="C26" s="3">
        <f t="shared" si="5"/>
        <v>9</v>
      </c>
      <c r="D26" s="3">
        <f t="shared" si="1"/>
        <v>5</v>
      </c>
      <c r="E26" s="3">
        <f t="shared" si="2"/>
        <v>8</v>
      </c>
      <c r="F26" s="3">
        <f t="shared" si="3"/>
        <v>26</v>
      </c>
      <c r="G26" s="3">
        <f t="shared" si="4"/>
        <v>13</v>
      </c>
      <c r="H26" s="3">
        <f t="shared" si="6"/>
        <v>25</v>
      </c>
      <c r="I26" s="3">
        <f t="shared" si="7"/>
        <v>14</v>
      </c>
      <c r="K26">
        <f t="shared" si="8"/>
        <v>0.4358974358974359</v>
      </c>
    </row>
    <row r="27" spans="1:11" ht="12.75" customHeight="1" x14ac:dyDescent="0.3">
      <c r="A27" s="6" t="s">
        <v>72</v>
      </c>
      <c r="B27" s="3">
        <f t="shared" si="0"/>
        <v>13</v>
      </c>
      <c r="C27" s="3">
        <f t="shared" si="5"/>
        <v>14</v>
      </c>
      <c r="D27" s="3">
        <f t="shared" si="1"/>
        <v>4</v>
      </c>
      <c r="E27" s="3">
        <f t="shared" si="2"/>
        <v>8</v>
      </c>
      <c r="F27" s="3">
        <f t="shared" si="3"/>
        <v>27</v>
      </c>
      <c r="G27" s="3">
        <f t="shared" si="4"/>
        <v>12</v>
      </c>
      <c r="H27" s="3">
        <f t="shared" si="6"/>
        <v>21</v>
      </c>
      <c r="I27" s="3">
        <f t="shared" si="7"/>
        <v>18</v>
      </c>
      <c r="K27">
        <f t="shared" si="8"/>
        <v>0.33333333333333331</v>
      </c>
    </row>
    <row r="28" spans="1:11" ht="12.75" customHeight="1" x14ac:dyDescent="0.3">
      <c r="A28" s="6" t="s">
        <v>73</v>
      </c>
      <c r="B28" s="3">
        <f t="shared" si="0"/>
        <v>10</v>
      </c>
      <c r="C28" s="3">
        <f t="shared" si="5"/>
        <v>14</v>
      </c>
      <c r="D28" s="3">
        <f t="shared" si="1"/>
        <v>4</v>
      </c>
      <c r="E28" s="3">
        <f t="shared" si="2"/>
        <v>11</v>
      </c>
      <c r="F28" s="3">
        <f t="shared" si="3"/>
        <v>24</v>
      </c>
      <c r="G28" s="3">
        <f t="shared" si="4"/>
        <v>15</v>
      </c>
      <c r="H28" s="3">
        <f t="shared" si="6"/>
        <v>21</v>
      </c>
      <c r="I28" s="3">
        <f t="shared" si="7"/>
        <v>18</v>
      </c>
      <c r="K28">
        <f t="shared" si="8"/>
        <v>0.25641025641025639</v>
      </c>
    </row>
    <row r="29" spans="1:11" ht="12.75" customHeight="1" x14ac:dyDescent="0.3">
      <c r="A29" s="6" t="s">
        <v>74</v>
      </c>
      <c r="B29" s="3">
        <f t="shared" si="0"/>
        <v>18</v>
      </c>
      <c r="C29" s="3">
        <f t="shared" si="5"/>
        <v>11</v>
      </c>
      <c r="D29" s="3">
        <f t="shared" si="1"/>
        <v>5</v>
      </c>
      <c r="E29" s="3">
        <f t="shared" si="2"/>
        <v>5</v>
      </c>
      <c r="F29" s="3">
        <f t="shared" si="3"/>
        <v>29</v>
      </c>
      <c r="G29" s="3">
        <f t="shared" si="4"/>
        <v>10</v>
      </c>
      <c r="H29" s="3">
        <f t="shared" si="6"/>
        <v>23</v>
      </c>
      <c r="I29" s="3">
        <f t="shared" si="7"/>
        <v>16</v>
      </c>
      <c r="K29">
        <f t="shared" si="8"/>
        <v>0.46153846153846156</v>
      </c>
    </row>
    <row r="30" spans="1:11" ht="12.75" customHeight="1" x14ac:dyDescent="0.3">
      <c r="A30" s="6" t="s">
        <v>75</v>
      </c>
      <c r="B30" s="3">
        <f t="shared" si="0"/>
        <v>15</v>
      </c>
      <c r="C30" s="3">
        <f t="shared" si="5"/>
        <v>10</v>
      </c>
      <c r="D30" s="3">
        <f t="shared" si="1"/>
        <v>3</v>
      </c>
      <c r="E30" s="3">
        <f t="shared" si="2"/>
        <v>11</v>
      </c>
      <c r="F30" s="3">
        <f t="shared" si="3"/>
        <v>25</v>
      </c>
      <c r="G30" s="3">
        <f t="shared" si="4"/>
        <v>14</v>
      </c>
      <c r="H30" s="3">
        <f t="shared" si="6"/>
        <v>26</v>
      </c>
      <c r="I30" s="3">
        <f t="shared" si="7"/>
        <v>13</v>
      </c>
      <c r="K30">
        <f t="shared" si="8"/>
        <v>0.38461538461538464</v>
      </c>
    </row>
    <row r="31" spans="1:11" ht="12.75" customHeight="1" x14ac:dyDescent="0.3">
      <c r="A31" s="6" t="s">
        <v>76</v>
      </c>
      <c r="B31" s="3">
        <f t="shared" si="0"/>
        <v>15</v>
      </c>
      <c r="C31" s="3">
        <f>LEN($A31)-LEN(SUBSTITUTE($A31,"t",""))</f>
        <v>13</v>
      </c>
      <c r="D31" s="3">
        <f t="shared" si="1"/>
        <v>2</v>
      </c>
      <c r="E31" s="3">
        <f t="shared" si="2"/>
        <v>9</v>
      </c>
      <c r="F31" s="3">
        <f t="shared" si="3"/>
        <v>28</v>
      </c>
      <c r="G31" s="3">
        <f t="shared" si="4"/>
        <v>11</v>
      </c>
      <c r="H31" s="3">
        <f t="shared" si="6"/>
        <v>24</v>
      </c>
      <c r="I31" s="3">
        <f t="shared" si="7"/>
        <v>15</v>
      </c>
      <c r="K31">
        <f t="shared" si="8"/>
        <v>0.38461538461538464</v>
      </c>
    </row>
    <row r="32" spans="1:11" ht="12.75" customHeight="1" x14ac:dyDescent="0.3">
      <c r="A32" s="6" t="s">
        <v>77</v>
      </c>
      <c r="B32" s="3">
        <f t="shared" si="0"/>
        <v>14</v>
      </c>
      <c r="C32" s="3">
        <f t="shared" si="5"/>
        <v>13</v>
      </c>
      <c r="D32" s="3">
        <f t="shared" si="1"/>
        <v>2</v>
      </c>
      <c r="E32" s="3">
        <f t="shared" si="2"/>
        <v>10</v>
      </c>
      <c r="F32" s="3">
        <f t="shared" si="3"/>
        <v>27</v>
      </c>
      <c r="G32" s="3">
        <f t="shared" si="4"/>
        <v>12</v>
      </c>
      <c r="H32" s="3">
        <f t="shared" si="6"/>
        <v>24</v>
      </c>
      <c r="I32" s="3">
        <f t="shared" si="7"/>
        <v>15</v>
      </c>
      <c r="K32">
        <f t="shared" si="8"/>
        <v>0.35897435897435898</v>
      </c>
    </row>
    <row r="33" spans="1:12" ht="12.75" customHeight="1" x14ac:dyDescent="0.3">
      <c r="A33" s="6" t="s">
        <v>78</v>
      </c>
      <c r="B33" s="3">
        <f t="shared" si="0"/>
        <v>10</v>
      </c>
      <c r="C33" s="3">
        <f t="shared" si="5"/>
        <v>9</v>
      </c>
      <c r="D33" s="3">
        <f t="shared" si="1"/>
        <v>3</v>
      </c>
      <c r="E33" s="3">
        <f t="shared" si="2"/>
        <v>17</v>
      </c>
      <c r="F33" s="3">
        <f t="shared" si="3"/>
        <v>19</v>
      </c>
      <c r="G33" s="3">
        <f t="shared" si="4"/>
        <v>20</v>
      </c>
      <c r="H33" s="3">
        <f t="shared" si="6"/>
        <v>27</v>
      </c>
      <c r="I33" s="3">
        <f t="shared" si="7"/>
        <v>12</v>
      </c>
      <c r="K33">
        <f t="shared" si="8"/>
        <v>0.25641025641025639</v>
      </c>
    </row>
    <row r="34" spans="1:12" ht="12.75" customHeight="1" x14ac:dyDescent="0.3">
      <c r="A34" s="3"/>
      <c r="B34" s="3"/>
      <c r="C34" s="3"/>
      <c r="D34" s="3"/>
      <c r="E34" s="3"/>
      <c r="F34" s="3"/>
      <c r="G34" s="3"/>
      <c r="H34" s="3"/>
      <c r="I34" s="3"/>
    </row>
    <row r="35" spans="1:12" ht="12.75" customHeight="1" x14ac:dyDescent="0.3"/>
    <row r="36" spans="1:12" ht="12.75" customHeight="1" x14ac:dyDescent="0.3">
      <c r="A36" s="5" t="s">
        <v>43</v>
      </c>
      <c r="B36" s="5">
        <f>SUM(B3:B34)</f>
        <v>420</v>
      </c>
      <c r="C36" s="5">
        <f t="shared" ref="C36:I36" si="9">SUM(C3:C34)</f>
        <v>352</v>
      </c>
      <c r="D36" s="5">
        <f t="shared" si="9"/>
        <v>125</v>
      </c>
      <c r="E36" s="5">
        <f t="shared" si="9"/>
        <v>312</v>
      </c>
      <c r="F36" s="5">
        <f t="shared" si="9"/>
        <v>772</v>
      </c>
      <c r="G36" s="5">
        <f t="shared" si="9"/>
        <v>437</v>
      </c>
      <c r="H36" s="5">
        <f t="shared" si="9"/>
        <v>732</v>
      </c>
      <c r="I36" s="5">
        <f t="shared" si="9"/>
        <v>477</v>
      </c>
      <c r="K36" s="5">
        <f>AVERAGE(K3:K34)</f>
        <v>0.34739454094292804</v>
      </c>
      <c r="L36" t="s">
        <v>45</v>
      </c>
    </row>
    <row r="37" spans="1:12" ht="12.75" customHeight="1" x14ac:dyDescent="0.3">
      <c r="K37">
        <f>MAX(K3:K34)</f>
        <v>0.46153846153846156</v>
      </c>
      <c r="L37" t="s">
        <v>46</v>
      </c>
    </row>
    <row r="38" spans="1:12" ht="12.75" customHeight="1" x14ac:dyDescent="0.3">
      <c r="K38">
        <f>MIN(K3:K33)</f>
        <v>0.15384615384615385</v>
      </c>
      <c r="L38" t="s">
        <v>47</v>
      </c>
    </row>
    <row r="39" spans="1:12" ht="12.75" customHeight="1" x14ac:dyDescent="0.3"/>
    <row r="40" spans="1:12" ht="12.75" customHeight="1" x14ac:dyDescent="0.3"/>
    <row r="41" spans="1:12" ht="12.75" customHeight="1" x14ac:dyDescent="0.3"/>
    <row r="42" spans="1:12" ht="12.75" customHeight="1" x14ac:dyDescent="0.3"/>
    <row r="43" spans="1:12" ht="12.75" customHeight="1" x14ac:dyDescent="0.3"/>
    <row r="44" spans="1:12" ht="12.75" customHeight="1" x14ac:dyDescent="0.3"/>
    <row r="45" spans="1:12" ht="12.75" customHeight="1" x14ac:dyDescent="0.3"/>
    <row r="46" spans="1:12" ht="12.75" customHeight="1" x14ac:dyDescent="0.3"/>
    <row r="47" spans="1:12" ht="12.75" customHeight="1" x14ac:dyDescent="0.3"/>
    <row r="48" spans="1:12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</sheetData>
  <pageMargins left="0.75" right="0.75" top="1" bottom="1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Loops</vt:lpstr>
      <vt:lpstr>Motifs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Turner</dc:creator>
  <cp:lastModifiedBy>Hannah Trautmann</cp:lastModifiedBy>
  <dcterms:created xsi:type="dcterms:W3CDTF">2010-05-13T14:26:30Z</dcterms:created>
  <dcterms:modified xsi:type="dcterms:W3CDTF">2022-06-17T13:43:35Z</dcterms:modified>
</cp:coreProperties>
</file>