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Dan Floyd/"/>
    </mc:Choice>
  </mc:AlternateContent>
  <xr:revisionPtr revIDLastSave="0" documentId="13_ncr:1_{330E8734-E881-D84E-85EE-6C48D84C152F}" xr6:coauthVersionLast="47" xr6:coauthVersionMax="47" xr10:uidLastSave="{00000000-0000-0000-0000-000000000000}"/>
  <bookViews>
    <workbookView xWindow="0" yWindow="500" windowWidth="27440" windowHeight="14260" xr2:uid="{FE33040B-FB12-0C43-8D88-4A80D4F89D52}"/>
  </bookViews>
  <sheets>
    <sheet name="delta_rpsU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" i="1" l="1"/>
  <c r="B47" i="1"/>
  <c r="C41" i="1"/>
  <c r="B41" i="1"/>
  <c r="Q10" i="1"/>
  <c r="P10" i="1"/>
  <c r="O10" i="1"/>
  <c r="N10" i="1"/>
  <c r="O2" i="1"/>
  <c r="Q2" i="1"/>
  <c r="P2" i="1"/>
  <c r="N2" i="1"/>
  <c r="C25" i="1"/>
  <c r="C26" i="1"/>
  <c r="C27" i="1"/>
  <c r="C24" i="1"/>
  <c r="B25" i="1"/>
  <c r="B26" i="1"/>
  <c r="B27" i="1"/>
  <c r="B24" i="1"/>
</calcChain>
</file>

<file path=xl/sharedStrings.xml><?xml version="1.0" encoding="utf-8"?>
<sst xmlns="http://schemas.openxmlformats.org/spreadsheetml/2006/main" count="37" uniqueCount="18">
  <si>
    <t>Tube</t>
  </si>
  <si>
    <t>Sample</t>
  </si>
  <si>
    <t>Averages</t>
  </si>
  <si>
    <t>Generation Times</t>
  </si>
  <si>
    <t>2-4 hr</t>
  </si>
  <si>
    <t>St Dev</t>
  </si>
  <si>
    <t xml:space="preserve"> </t>
  </si>
  <si>
    <t>Avg 2-4 hr</t>
  </si>
  <si>
    <t>St Dev 2-4 hr</t>
  </si>
  <si>
    <t>0-2</t>
  </si>
  <si>
    <t>Avg 0-2 hr</t>
  </si>
  <si>
    <t>St Dev 0-2 hr</t>
  </si>
  <si>
    <t>2 hrs</t>
  </si>
  <si>
    <t>3 hrs</t>
  </si>
  <si>
    <t>4 hrs</t>
  </si>
  <si>
    <t>5 hrs</t>
  </si>
  <si>
    <t>100 ul delta_rpsU</t>
  </si>
  <si>
    <t>200 ul delta_rpsU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</si>
</sst>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" fillId="0" borderId="0" xfId="0" applyFont="1"/>
    <xf numFmtId="0" fontId="1" fillId="0" borderId="0" xfId="0" applyFont="1" applyFill="1"/>
    <xf numFmtId="0" fontId="0" fillId="0" borderId="0" xfId="0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delta_rpsU2!$M$2</c:f>
              <c:strCache>
                <c:ptCount val="1"/>
                <c:pt idx="0">
                  <c:v>100 ul delta_rpsU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delta_rpsU2!$N$1:$R$1</c:f>
              <c:numCache>
                <c:formatCode>General</c:formatCode>
                <c:ptCount val="5"/>
                <c:pt idx="0" formatCode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xVal>
          <c:yVal>
            <c:numRef>
              <c:f>delta_rpsU2!$N$2:$R$2</c:f>
              <c:numCache>
                <c:formatCode>0.000</c:formatCode>
                <c:ptCount val="5"/>
                <c:pt idx="0">
                  <c:v>1.375E-2</c:v>
                </c:pt>
                <c:pt idx="1">
                  <c:v>3.9E-2</c:v>
                </c:pt>
                <c:pt idx="2">
                  <c:v>0.14125000000000001</c:v>
                </c:pt>
                <c:pt idx="3">
                  <c:v>0.28475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B9-C148-B3ED-9E9F82CF8290}"/>
            </c:ext>
          </c:extLst>
        </c:ser>
        <c:ser>
          <c:idx val="1"/>
          <c:order val="1"/>
          <c:tx>
            <c:strRef>
              <c:f>delta_rpsU2!$M$3</c:f>
              <c:strCache>
                <c:ptCount val="1"/>
                <c:pt idx="0">
                  <c:v>200 ul delta_rpsU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delta_rpsU2!$N$1:$R$1</c:f>
              <c:numCache>
                <c:formatCode>General</c:formatCode>
                <c:ptCount val="5"/>
                <c:pt idx="0" formatCode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xVal>
          <c:yVal>
            <c:numRef>
              <c:f>delta_rpsU2!$N$3:$R$3</c:f>
              <c:numCache>
                <c:formatCode>0.000</c:formatCode>
                <c:ptCount val="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B9-C148-B3ED-9E9F82CF8290}"/>
            </c:ext>
          </c:extLst>
        </c:ser>
        <c:ser>
          <c:idx val="2"/>
          <c:order val="2"/>
          <c:tx>
            <c:strRef>
              <c:f>delta_rpsU2!$M$4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delta_rpsU2!$N$1:$R$1</c:f>
              <c:numCache>
                <c:formatCode>General</c:formatCode>
                <c:ptCount val="5"/>
                <c:pt idx="0" formatCode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xVal>
          <c:yVal>
            <c:numRef>
              <c:f>delta_rpsU2!$N$4:$R$4</c:f>
              <c:numCache>
                <c:formatCode>0.000</c:formatCode>
                <c:ptCount val="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B9-C148-B3ED-9E9F82CF8290}"/>
            </c:ext>
          </c:extLst>
        </c:ser>
        <c:ser>
          <c:idx val="3"/>
          <c:order val="3"/>
          <c:tx>
            <c:strRef>
              <c:f>delta_rpsU2!$M$5</c:f>
              <c:strCache>
                <c:ptCount val="1"/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delta_rpsU2!$N$1:$R$1</c:f>
              <c:numCache>
                <c:formatCode>General</c:formatCode>
                <c:ptCount val="5"/>
                <c:pt idx="0" formatCode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</c:numCache>
            </c:numRef>
          </c:xVal>
          <c:yVal>
            <c:numRef>
              <c:f>delta_rpsU2!$N$5:$R$5</c:f>
              <c:numCache>
                <c:formatCode>0.000</c:formatCode>
                <c:ptCount val="5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4A-4620-B1EA-7C2F8301C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399919"/>
        <c:axId val="304332815"/>
      </c:scatterChart>
      <c:valAx>
        <c:axId val="3043999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32815"/>
        <c:crosses val="autoZero"/>
        <c:crossBetween val="midCat"/>
        <c:majorUnit val="1"/>
      </c:valAx>
      <c:valAx>
        <c:axId val="30433281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39991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Generation times (min)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delta_rpsU2!$B$52</c:f>
              <c:strCache>
                <c:ptCount val="1"/>
                <c:pt idx="0">
                  <c:v>Avg 0-2 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delta_rpsU2!$C$47:$C$50</c:f>
                <c:numCache>
                  <c:formatCode>General</c:formatCode>
                  <c:ptCount val="4"/>
                  <c:pt idx="0">
                    <c:v>56.195900079037742</c:v>
                  </c:pt>
                </c:numCache>
              </c:numRef>
            </c:plus>
            <c:minus>
              <c:numRef>
                <c:f>delta_rpsU2!$C$47:$C$50</c:f>
                <c:numCache>
                  <c:formatCode>General</c:formatCode>
                  <c:ptCount val="4"/>
                  <c:pt idx="0">
                    <c:v>56.195900079037742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delta_rpsU2!$A$53:$A$56</c:f>
              <c:strCache>
                <c:ptCount val="2"/>
                <c:pt idx="0">
                  <c:v>100 ul delta_rpsU</c:v>
                </c:pt>
                <c:pt idx="1">
                  <c:v>200 ul delta_rpsU</c:v>
                </c:pt>
              </c:strCache>
            </c:strRef>
          </c:cat>
          <c:val>
            <c:numRef>
              <c:f>delta_rpsU2!$B$53:$B$56</c:f>
              <c:numCache>
                <c:formatCode>General</c:formatCode>
                <c:ptCount val="4"/>
                <c:pt idx="0">
                  <c:v>103.42973413043985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0-48D8-ACEB-B62B281899E9}"/>
            </c:ext>
          </c:extLst>
        </c:ser>
        <c:ser>
          <c:idx val="1"/>
          <c:order val="1"/>
          <c:tx>
            <c:strRef>
              <c:f>delta_rpsU2!$C$52</c:f>
              <c:strCache>
                <c:ptCount val="1"/>
                <c:pt idx="0">
                  <c:v>Avg 2-4 hr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delta_rpsU2!$C$41:$C$44</c:f>
                <c:numCache>
                  <c:formatCode>General</c:formatCode>
                  <c:ptCount val="4"/>
                  <c:pt idx="0">
                    <c:v>3.3310213739072809</c:v>
                  </c:pt>
                </c:numCache>
              </c:numRef>
            </c:plus>
            <c:minus>
              <c:numRef>
                <c:f>delta_rpsU2!$C$41:$C$44</c:f>
                <c:numCache>
                  <c:formatCode>General</c:formatCode>
                  <c:ptCount val="4"/>
                  <c:pt idx="0">
                    <c:v>3.3310213739072809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delta_rpsU2!$A$53:$A$56</c:f>
              <c:strCache>
                <c:ptCount val="2"/>
                <c:pt idx="0">
                  <c:v>100 ul delta_rpsU</c:v>
                </c:pt>
                <c:pt idx="1">
                  <c:v>200 ul delta_rpsU</c:v>
                </c:pt>
              </c:strCache>
            </c:strRef>
          </c:cat>
          <c:val>
            <c:numRef>
              <c:f>delta_rpsU2!$C$53:$C$56</c:f>
              <c:numCache>
                <c:formatCode>General</c:formatCode>
                <c:ptCount val="4"/>
                <c:pt idx="0">
                  <c:v>147.89129237341032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70-48D8-ACEB-B62B28189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89491887"/>
        <c:axId val="989494383"/>
      </c:barChart>
      <c:catAx>
        <c:axId val="989491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494383"/>
        <c:crosses val="autoZero"/>
        <c:auto val="1"/>
        <c:lblAlgn val="ctr"/>
        <c:lblOffset val="100"/>
        <c:noMultiLvlLbl val="0"/>
      </c:catAx>
      <c:valAx>
        <c:axId val="989494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491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706967</xdr:colOff>
      <xdr:row>19</xdr:row>
      <xdr:rowOff>172508</xdr:rowOff>
    </xdr:from>
    <xdr:to>
      <xdr:col>20</xdr:col>
      <xdr:colOff>376768</xdr:colOff>
      <xdr:row>43</xdr:row>
      <xdr:rowOff>1058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0F405B-449B-0A4F-8698-B845B5FBE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269875</xdr:colOff>
      <xdr:row>44</xdr:row>
      <xdr:rowOff>5556</xdr:rowOff>
    </xdr:from>
    <xdr:to>
      <xdr:col>20</xdr:col>
      <xdr:colOff>254000</xdr:colOff>
      <xdr:row>68</xdr:row>
      <xdr:rowOff>79375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9FC8451-BF46-4698-9E83-821BDA369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55CF-3300-8247-B875-07D4790798B6}">
  <dimension ref="A1:T56"/>
  <sheetViews>
    <sheetView tabSelected="1" topLeftCell="A11" zoomScale="80" zoomScaleNormal="80" workbookViewId="0">
      <selection activeCell="D24" sqref="D24"/>
    </sheetView>
  </sheetViews>
  <sheetFormatPr baseColWidth="10" defaultColWidth="10.6640625" defaultRowHeight="16" x14ac:dyDescent="0.2"/>
  <cols>
    <col min="1" max="1" width="23.5" customWidth="1"/>
    <col min="13" max="13" width="18" customWidth="1"/>
  </cols>
  <sheetData>
    <row r="1" spans="1:20" x14ac:dyDescent="0.2">
      <c r="A1" t="s">
        <v>1</v>
      </c>
      <c r="B1" t="s">
        <v>0</v>
      </c>
      <c r="C1" t="s">
        <v>12</v>
      </c>
      <c r="D1" t="s">
        <v>13</v>
      </c>
      <c r="E1" t="s">
        <v>14</v>
      </c>
      <c r="F1" t="s">
        <v>15</v>
      </c>
      <c r="L1" t="s">
        <v>2</v>
      </c>
      <c r="M1" t="s">
        <v>1</v>
      </c>
      <c r="N1" s="3">
        <v>2</v>
      </c>
      <c r="O1">
        <v>3</v>
      </c>
      <c r="P1">
        <v>4</v>
      </c>
      <c r="Q1">
        <v>5</v>
      </c>
      <c r="S1" s="3"/>
      <c r="T1" s="3"/>
    </row>
    <row r="2" spans="1:20" x14ac:dyDescent="0.2">
      <c r="A2" t="s">
        <v>16</v>
      </c>
      <c r="B2">
        <v>1</v>
      </c>
      <c r="C2" s="7">
        <v>1.0999999999999999E-2</v>
      </c>
      <c r="D2" s="7">
        <v>0.04</v>
      </c>
      <c r="E2" s="7">
        <v>0.13700000000000001</v>
      </c>
      <c r="F2" s="7">
        <v>0.28100000000000003</v>
      </c>
      <c r="G2" s="7"/>
      <c r="M2" t="s">
        <v>16</v>
      </c>
      <c r="N2" s="2">
        <f>AVERAGE(C2:C5)</f>
        <v>1.375E-2</v>
      </c>
      <c r="O2" s="2">
        <f>AVERAGE(D2:D5)</f>
        <v>3.9E-2</v>
      </c>
      <c r="P2" s="2">
        <f>AVERAGE(E2:E5)</f>
        <v>0.14125000000000001</v>
      </c>
      <c r="Q2" s="2">
        <f>AVERAGE(F2:F5)</f>
        <v>0.28475</v>
      </c>
      <c r="R2" s="2"/>
      <c r="S2" s="2"/>
      <c r="T2" s="2"/>
    </row>
    <row r="3" spans="1:20" x14ac:dyDescent="0.2">
      <c r="B3">
        <v>2</v>
      </c>
      <c r="C3" s="7">
        <v>2.3E-2</v>
      </c>
      <c r="D3" s="7">
        <v>3.6999999999999998E-2</v>
      </c>
      <c r="E3" s="7">
        <v>0.14799999999999999</v>
      </c>
      <c r="F3" s="7">
        <v>0.3</v>
      </c>
      <c r="G3" s="7"/>
      <c r="M3" t="s">
        <v>17</v>
      </c>
      <c r="N3" s="2"/>
      <c r="O3" s="2"/>
      <c r="P3" s="2"/>
      <c r="Q3" s="2"/>
      <c r="R3" s="2"/>
      <c r="S3" s="2"/>
      <c r="T3" s="2"/>
    </row>
    <row r="4" spans="1:20" x14ac:dyDescent="0.2">
      <c r="B4">
        <v>3</v>
      </c>
      <c r="C4" s="7">
        <v>1.0999999999999999E-2</v>
      </c>
      <c r="D4" s="7">
        <v>4.1000000000000002E-2</v>
      </c>
      <c r="E4" s="7">
        <v>0.14399999999999999</v>
      </c>
      <c r="F4" s="7">
        <v>0.28599999999999998</v>
      </c>
      <c r="G4" s="7"/>
      <c r="M4" s="4"/>
      <c r="N4" s="2"/>
      <c r="O4" s="2"/>
      <c r="P4" s="2"/>
      <c r="Q4" s="2"/>
      <c r="R4" s="2"/>
      <c r="S4" s="2"/>
      <c r="T4" s="2"/>
    </row>
    <row r="5" spans="1:20" x14ac:dyDescent="0.2">
      <c r="B5">
        <v>4</v>
      </c>
      <c r="C5" s="7">
        <v>0.01</v>
      </c>
      <c r="D5" s="7">
        <v>3.7999999999999999E-2</v>
      </c>
      <c r="E5" s="7">
        <v>0.13600000000000001</v>
      </c>
      <c r="F5" s="7">
        <v>0.27200000000000002</v>
      </c>
      <c r="G5" s="7"/>
      <c r="M5" s="4"/>
      <c r="N5" s="2"/>
      <c r="O5" s="2"/>
      <c r="P5" s="2"/>
      <c r="Q5" s="2"/>
      <c r="R5" s="2"/>
      <c r="S5" s="2"/>
      <c r="T5" s="2"/>
    </row>
    <row r="6" spans="1:20" x14ac:dyDescent="0.2">
      <c r="A6" s="4" t="s">
        <v>17</v>
      </c>
      <c r="B6">
        <v>1</v>
      </c>
      <c r="M6" s="4"/>
      <c r="N6" s="2"/>
      <c r="O6" s="2"/>
      <c r="P6" s="2"/>
      <c r="Q6" s="2"/>
      <c r="R6" s="2"/>
      <c r="S6" s="2"/>
      <c r="T6" s="2"/>
    </row>
    <row r="7" spans="1:20" x14ac:dyDescent="0.2">
      <c r="B7">
        <v>2</v>
      </c>
      <c r="M7" s="4"/>
      <c r="N7" s="2"/>
      <c r="O7" s="2"/>
      <c r="P7" s="2"/>
      <c r="Q7" s="2"/>
      <c r="R7" s="2"/>
      <c r="S7" s="2"/>
      <c r="T7" s="2"/>
    </row>
    <row r="8" spans="1:20" x14ac:dyDescent="0.2">
      <c r="A8" s="4"/>
      <c r="B8">
        <v>3</v>
      </c>
      <c r="M8" s="4"/>
      <c r="N8" s="2"/>
      <c r="O8" s="2"/>
      <c r="P8" s="2"/>
      <c r="Q8" s="2"/>
      <c r="R8" s="2"/>
      <c r="S8" s="2"/>
      <c r="T8" s="2"/>
    </row>
    <row r="9" spans="1:20" x14ac:dyDescent="0.2">
      <c r="B9">
        <v>4</v>
      </c>
      <c r="C9" s="2"/>
      <c r="M9" s="4"/>
      <c r="N9" s="3" t="s">
        <v>12</v>
      </c>
      <c r="O9" t="s">
        <v>13</v>
      </c>
      <c r="P9" t="s">
        <v>14</v>
      </c>
      <c r="Q9" t="s">
        <v>15</v>
      </c>
      <c r="S9" s="3"/>
      <c r="T9" s="2"/>
    </row>
    <row r="10" spans="1:20" x14ac:dyDescent="0.2">
      <c r="A10" s="4"/>
      <c r="L10" t="s">
        <v>5</v>
      </c>
      <c r="M10" t="s">
        <v>16</v>
      </c>
      <c r="N10" s="2">
        <f>STDEV(C2:C5)</f>
        <v>6.1846584384264922E-3</v>
      </c>
      <c r="O10" s="2">
        <f>STDEV(D2:D5)</f>
        <v>1.8257418583505554E-3</v>
      </c>
      <c r="P10" s="2">
        <f>STDEV(E2:E5)</f>
        <v>5.7373048260194919E-3</v>
      </c>
      <c r="Q10" s="2">
        <f>STDEV(F2:F5)</f>
        <v>1.1701139545645386E-2</v>
      </c>
      <c r="R10" s="2"/>
      <c r="S10" s="2"/>
      <c r="T10" s="2"/>
    </row>
    <row r="11" spans="1:20" x14ac:dyDescent="0.2">
      <c r="A11" s="4"/>
      <c r="M11" t="s">
        <v>17</v>
      </c>
      <c r="N11" s="2"/>
      <c r="O11" s="2"/>
      <c r="P11" s="2"/>
      <c r="Q11" s="2"/>
      <c r="R11" s="2"/>
      <c r="S11" s="2"/>
    </row>
    <row r="12" spans="1:20" x14ac:dyDescent="0.2">
      <c r="M12" s="4"/>
      <c r="N12" s="2"/>
      <c r="O12" s="2"/>
      <c r="P12" s="2"/>
      <c r="Q12" s="2"/>
      <c r="R12" s="2"/>
      <c r="S12" s="2"/>
    </row>
    <row r="13" spans="1:20" x14ac:dyDescent="0.2">
      <c r="M13" s="4"/>
      <c r="N13" s="2"/>
      <c r="O13" s="2"/>
      <c r="P13" s="2"/>
      <c r="Q13" s="2"/>
      <c r="R13" s="2"/>
      <c r="S13" s="2"/>
    </row>
    <row r="14" spans="1:20" x14ac:dyDescent="0.2">
      <c r="A14" s="5"/>
      <c r="B14" s="6"/>
      <c r="C14" s="6"/>
      <c r="D14" s="6"/>
      <c r="E14" s="6"/>
      <c r="F14" s="6"/>
      <c r="G14" s="6"/>
      <c r="H14" s="6"/>
      <c r="M14" s="4"/>
      <c r="N14" s="2"/>
      <c r="O14" s="2"/>
      <c r="P14" s="2"/>
      <c r="Q14" s="2"/>
      <c r="R14" s="2"/>
      <c r="S14" s="2"/>
    </row>
    <row r="15" spans="1:20" x14ac:dyDescent="0.2">
      <c r="A15" s="6"/>
      <c r="B15" s="6"/>
      <c r="C15" s="6"/>
      <c r="D15" s="6"/>
      <c r="E15" s="6"/>
      <c r="F15" s="6"/>
      <c r="G15" s="6"/>
      <c r="H15" s="6"/>
      <c r="M15" s="4"/>
      <c r="S15" s="1"/>
    </row>
    <row r="16" spans="1:20" x14ac:dyDescent="0.2">
      <c r="A16" s="6"/>
      <c r="B16" s="6"/>
      <c r="C16" s="6"/>
      <c r="D16" s="6"/>
      <c r="E16" s="6"/>
      <c r="F16" s="6"/>
      <c r="G16" s="6"/>
      <c r="H16" s="6"/>
      <c r="M16" s="4"/>
      <c r="S16" s="1"/>
    </row>
    <row r="17" spans="1:19" x14ac:dyDescent="0.2">
      <c r="A17" s="6"/>
      <c r="B17" s="6"/>
      <c r="C17" s="6"/>
      <c r="D17" s="6"/>
      <c r="E17" s="6"/>
      <c r="F17" s="6"/>
      <c r="G17" s="6"/>
      <c r="H17" s="6"/>
      <c r="M17" s="4"/>
      <c r="S17" s="1"/>
    </row>
    <row r="18" spans="1:19" x14ac:dyDescent="0.2">
      <c r="A18" s="5"/>
      <c r="B18" s="6"/>
      <c r="C18" s="6"/>
      <c r="D18" s="6"/>
      <c r="E18" s="6"/>
      <c r="F18" s="6"/>
      <c r="G18" s="6"/>
      <c r="H18" s="6"/>
      <c r="M18" s="4"/>
    </row>
    <row r="19" spans="1:19" x14ac:dyDescent="0.2">
      <c r="A19" s="5"/>
      <c r="B19" s="6"/>
      <c r="C19" s="6"/>
      <c r="D19" s="6"/>
      <c r="E19" s="6"/>
      <c r="F19" s="6"/>
      <c r="G19" s="6"/>
      <c r="H19" s="6"/>
      <c r="M19" s="4"/>
    </row>
    <row r="20" spans="1:19" x14ac:dyDescent="0.2">
      <c r="A20" s="5"/>
      <c r="B20" s="6"/>
      <c r="C20" s="6"/>
      <c r="D20" s="6"/>
      <c r="E20" s="6"/>
      <c r="F20" s="6"/>
      <c r="G20" s="6"/>
      <c r="H20" s="6"/>
      <c r="M20" s="4"/>
    </row>
    <row r="21" spans="1:19" x14ac:dyDescent="0.2">
      <c r="A21" s="6"/>
      <c r="B21" s="6"/>
      <c r="C21" s="6"/>
      <c r="D21" s="6"/>
      <c r="E21" s="6"/>
      <c r="F21" s="6"/>
      <c r="G21" s="6"/>
      <c r="H21" s="6"/>
      <c r="M21" s="4"/>
    </row>
    <row r="23" spans="1:19" x14ac:dyDescent="0.2">
      <c r="A23" t="s">
        <v>3</v>
      </c>
      <c r="B23" t="s">
        <v>9</v>
      </c>
      <c r="C23" s="1" t="s">
        <v>4</v>
      </c>
      <c r="D23" s="1"/>
    </row>
    <row r="24" spans="1:19" x14ac:dyDescent="0.2">
      <c r="A24" t="s">
        <v>16</v>
      </c>
      <c r="B24">
        <f>120/(3.3*LOG(D2/C2))</f>
        <v>64.857779227504267</v>
      </c>
      <c r="C24">
        <f>120/(3.3*LOG(E2/D2))</f>
        <v>68.012563498424655</v>
      </c>
    </row>
    <row r="25" spans="1:19" x14ac:dyDescent="0.2">
      <c r="B25">
        <f t="shared" ref="B25:B27" si="0">120/(3.3*LOG(D3/C3))</f>
        <v>176.11736141151076</v>
      </c>
      <c r="C25">
        <f t="shared" ref="C25:C27" si="1">120/(3.3*LOG(E3/D3))</f>
        <v>60.39869263431568</v>
      </c>
    </row>
    <row r="26" spans="1:19" x14ac:dyDescent="0.2">
      <c r="B26">
        <f t="shared" si="0"/>
        <v>63.64052889417421</v>
      </c>
      <c r="C26">
        <f t="shared" si="1"/>
        <v>66.651503570347444</v>
      </c>
      <c r="S26" s="1"/>
    </row>
    <row r="27" spans="1:19" x14ac:dyDescent="0.2">
      <c r="B27">
        <f t="shared" si="0"/>
        <v>62.719325927514603</v>
      </c>
      <c r="C27">
        <f t="shared" si="1"/>
        <v>65.66733644232643</v>
      </c>
    </row>
    <row r="28" spans="1:19" x14ac:dyDescent="0.2">
      <c r="A28" s="4" t="s">
        <v>17</v>
      </c>
    </row>
    <row r="30" spans="1:19" x14ac:dyDescent="0.2">
      <c r="A30" s="4"/>
    </row>
    <row r="31" spans="1:19" x14ac:dyDescent="0.2">
      <c r="C31" s="6"/>
    </row>
    <row r="32" spans="1:19" x14ac:dyDescent="0.2">
      <c r="A32" s="4"/>
    </row>
    <row r="33" spans="1:10" x14ac:dyDescent="0.2">
      <c r="A33" s="4"/>
      <c r="J33" t="s">
        <v>6</v>
      </c>
    </row>
    <row r="36" spans="1:10" x14ac:dyDescent="0.2">
      <c r="A36" s="4"/>
    </row>
    <row r="40" spans="1:10" x14ac:dyDescent="0.2">
      <c r="B40" s="1" t="s">
        <v>7</v>
      </c>
      <c r="C40" s="1" t="s">
        <v>8</v>
      </c>
    </row>
    <row r="41" spans="1:10" x14ac:dyDescent="0.2">
      <c r="A41" t="s">
        <v>16</v>
      </c>
      <c r="B41">
        <f>AVERAGE(C24:C27)</f>
        <v>65.182524036353556</v>
      </c>
      <c r="C41">
        <f>STDEV(C24:C27)</f>
        <v>3.3310213739072809</v>
      </c>
    </row>
    <row r="42" spans="1:10" x14ac:dyDescent="0.2">
      <c r="A42" t="s">
        <v>17</v>
      </c>
    </row>
    <row r="43" spans="1:10" x14ac:dyDescent="0.2">
      <c r="A43" s="4"/>
      <c r="E43" s="4"/>
    </row>
    <row r="44" spans="1:10" x14ac:dyDescent="0.2">
      <c r="A44" s="4"/>
      <c r="E44" s="4"/>
    </row>
    <row r="46" spans="1:10" x14ac:dyDescent="0.2">
      <c r="B46" s="1" t="s">
        <v>10</v>
      </c>
      <c r="C46" s="1" t="s">
        <v>11</v>
      </c>
    </row>
    <row r="47" spans="1:10" x14ac:dyDescent="0.2">
      <c r="A47" t="s">
        <v>16</v>
      </c>
      <c r="B47">
        <f>AVERAGE(B24:B27)</f>
        <v>91.833748865175963</v>
      </c>
      <c r="C47">
        <f>STDEV(B24:B27)</f>
        <v>56.195900079037742</v>
      </c>
    </row>
    <row r="48" spans="1:10" x14ac:dyDescent="0.2">
      <c r="A48" t="s">
        <v>17</v>
      </c>
    </row>
    <row r="49" spans="1:3" x14ac:dyDescent="0.2">
      <c r="A49" s="4"/>
    </row>
    <row r="50" spans="1:3" x14ac:dyDescent="0.2">
      <c r="A50" s="4"/>
    </row>
    <row r="51" spans="1:3" x14ac:dyDescent="0.2">
      <c r="A51" s="4"/>
    </row>
    <row r="52" spans="1:3" x14ac:dyDescent="0.2">
      <c r="B52" s="1" t="s">
        <v>10</v>
      </c>
      <c r="C52" s="1" t="s">
        <v>7</v>
      </c>
    </row>
    <row r="53" spans="1:3" x14ac:dyDescent="0.2">
      <c r="A53" t="s">
        <v>16</v>
      </c>
      <c r="B53">
        <v>103.42973413043985</v>
      </c>
      <c r="C53">
        <v>147.89129237341032</v>
      </c>
    </row>
    <row r="54" spans="1:3" x14ac:dyDescent="0.2">
      <c r="A54" t="s">
        <v>17</v>
      </c>
    </row>
    <row r="55" spans="1:3" x14ac:dyDescent="0.2">
      <c r="A55" s="4"/>
    </row>
    <row r="56" spans="1:3" x14ac:dyDescent="0.2">
      <c r="A56" s="4"/>
    </row>
  </sheetData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delta_rpsU2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Floyd</dc:creator>
  <cp:lastModifiedBy>Dan Floyd</cp:lastModifiedBy>
  <dcterms:created xsi:type="dcterms:W3CDTF">2020-07-28T15:15:01Z</dcterms:created>
  <dcterms:modified xsi:type="dcterms:W3CDTF">2022-03-11T15:35:46Z</dcterms:modified>
</cp:coreProperties>
</file>