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Tn-Seq\"/>
    </mc:Choice>
  </mc:AlternateContent>
  <xr:revisionPtr revIDLastSave="0" documentId="13_ncr:1_{08DBC054-11B9-4417-94B0-3204CE321B54}" xr6:coauthVersionLast="47" xr6:coauthVersionMax="47" xr10:uidLastSave="{00000000-0000-0000-0000-000000000000}"/>
  <bookViews>
    <workbookView xWindow="-96" yWindow="-96" windowWidth="23232" windowHeight="12552" activeTab="2" xr2:uid="{00000000-000D-0000-FFFF-FFFF00000000}"/>
  </bookViews>
  <sheets>
    <sheet name="Day 0 " sheetId="1" r:id="rId1"/>
    <sheet name="Day 7" sheetId="2" r:id="rId2"/>
    <sheet name="Day 1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K8" i="4" s="1"/>
  <c r="J7" i="4"/>
  <c r="K7" i="4" s="1"/>
  <c r="J6" i="4"/>
  <c r="K6" i="4" s="1"/>
  <c r="J5" i="4"/>
  <c r="K5" i="4" s="1"/>
  <c r="J4" i="4"/>
  <c r="K4" i="4" s="1"/>
  <c r="J3" i="4"/>
  <c r="K3" i="4" s="1"/>
  <c r="Q4" i="2"/>
  <c r="Q3" i="2"/>
  <c r="P4" i="2"/>
  <c r="P3" i="2"/>
  <c r="O4" i="2"/>
  <c r="O3" i="2"/>
  <c r="J8" i="2"/>
  <c r="K8" i="2" s="1"/>
  <c r="J6" i="2"/>
  <c r="K6" i="2" s="1"/>
  <c r="J7" i="2"/>
  <c r="K7" i="2" s="1"/>
  <c r="J5" i="2"/>
  <c r="J4" i="2"/>
  <c r="J3" i="2"/>
  <c r="K3" i="2" s="1"/>
  <c r="K5" i="2"/>
  <c r="K4" i="2"/>
  <c r="P3" i="1"/>
  <c r="O3" i="1"/>
  <c r="J5" i="1"/>
  <c r="J3" i="1"/>
  <c r="K5" i="1"/>
  <c r="K3" i="1"/>
  <c r="O4" i="1"/>
  <c r="P4" i="1" s="1"/>
  <c r="K6" i="1"/>
  <c r="K4" i="1"/>
  <c r="Q4" i="1" s="1"/>
  <c r="O4" i="4" l="1"/>
  <c r="P4" i="4" s="1"/>
  <c r="Q3" i="4"/>
  <c r="Q4" i="4"/>
  <c r="O3" i="4"/>
  <c r="P3" i="4" s="1"/>
  <c r="Q3" i="1"/>
</calcChain>
</file>

<file path=xl/sharedStrings.xml><?xml version="1.0" encoding="utf-8"?>
<sst xmlns="http://schemas.openxmlformats.org/spreadsheetml/2006/main" count="44" uniqueCount="13">
  <si>
    <t xml:space="preserve">Initial Inoculum </t>
  </si>
  <si>
    <t>Dilution Factor Counted</t>
  </si>
  <si>
    <t>Avg. Cells</t>
  </si>
  <si>
    <t>CFU per mL</t>
  </si>
  <si>
    <t>1-A</t>
  </si>
  <si>
    <t>1-B</t>
  </si>
  <si>
    <t>2-A</t>
  </si>
  <si>
    <t>2-B</t>
  </si>
  <si>
    <t>Dilution Factor</t>
  </si>
  <si>
    <t>Stdev</t>
  </si>
  <si>
    <t>converge</t>
  </si>
  <si>
    <t>3-A</t>
  </si>
  <si>
    <t>3-B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</si>
</sst>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1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workbookViewId="0">
      <selection activeCell="N1" sqref="N1:Q3"/>
    </sheetView>
  </sheetViews>
  <sheetFormatPr defaultRowHeight="14.4" x14ac:dyDescent="0.55000000000000004"/>
  <cols>
    <col min="11" max="11" width="9.68359375" bestFit="1" customWidth="1"/>
  </cols>
  <sheetData>
    <row r="1" spans="1:17" x14ac:dyDescent="0.55000000000000004">
      <c r="A1" s="1"/>
      <c r="B1" s="11" t="s">
        <v>0</v>
      </c>
      <c r="C1" s="11"/>
      <c r="D1" s="11"/>
      <c r="E1" s="11"/>
      <c r="F1" s="11"/>
      <c r="G1" s="11"/>
      <c r="H1" s="11"/>
      <c r="I1" s="12" t="s">
        <v>1</v>
      </c>
      <c r="J1" s="13" t="s">
        <v>2</v>
      </c>
      <c r="K1" s="10" t="s">
        <v>3</v>
      </c>
      <c r="N1" s="12" t="s">
        <v>1</v>
      </c>
      <c r="O1" s="13" t="s">
        <v>2</v>
      </c>
      <c r="P1" s="10" t="s">
        <v>3</v>
      </c>
      <c r="Q1" s="1"/>
    </row>
    <row r="2" spans="1:17" x14ac:dyDescent="0.55000000000000004">
      <c r="A2" s="4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10"/>
      <c r="J2" s="13"/>
      <c r="K2" s="10"/>
      <c r="N2" s="10"/>
      <c r="O2" s="13"/>
      <c r="P2" s="10"/>
      <c r="Q2" s="1" t="s">
        <v>9</v>
      </c>
    </row>
    <row r="3" spans="1:17" x14ac:dyDescent="0.55000000000000004">
      <c r="A3" s="5" t="s">
        <v>4</v>
      </c>
      <c r="B3" s="5"/>
      <c r="C3" s="5"/>
      <c r="D3" s="5"/>
      <c r="E3" s="5"/>
      <c r="F3" s="5">
        <v>103</v>
      </c>
      <c r="G3" s="5">
        <v>10</v>
      </c>
      <c r="H3" s="5"/>
      <c r="I3" s="5">
        <v>1E-4</v>
      </c>
      <c r="J3" s="5">
        <f>AVERAGE(F3:F4)</f>
        <v>103</v>
      </c>
      <c r="K3" s="7">
        <f>J3/(0.01*I3)</f>
        <v>102999999.99999999</v>
      </c>
      <c r="N3" s="1">
        <v>1E-4</v>
      </c>
      <c r="O3" s="1">
        <f>AVERAGE(J3,J5)</f>
        <v>97.5</v>
      </c>
      <c r="P3" s="1">
        <f>O3/(0.01*N3)</f>
        <v>97499999.999999985</v>
      </c>
      <c r="Q3" s="1">
        <f>STDEV(K3,K5)</f>
        <v>7778174.5930520231</v>
      </c>
    </row>
    <row r="4" spans="1:17" x14ac:dyDescent="0.55000000000000004">
      <c r="A4" s="5" t="s">
        <v>5</v>
      </c>
      <c r="B4" s="5"/>
      <c r="C4" s="5"/>
      <c r="D4" s="5"/>
      <c r="E4" s="5"/>
      <c r="F4" s="5">
        <v>103</v>
      </c>
      <c r="G4" s="5">
        <v>9</v>
      </c>
      <c r="H4" s="5"/>
      <c r="I4" s="5">
        <v>1E-3</v>
      </c>
      <c r="J4" s="5"/>
      <c r="K4" s="5">
        <f>J4/(0.01*I4)</f>
        <v>0</v>
      </c>
      <c r="N4" s="3">
        <v>1E-3</v>
      </c>
      <c r="O4" s="1" t="e">
        <f>AVERAGE(J4,J6)</f>
        <v>#DIV/0!</v>
      </c>
      <c r="P4" s="1" t="e">
        <f>O4/(0.01*N4)</f>
        <v>#DIV/0!</v>
      </c>
      <c r="Q4" s="1">
        <f>STDEV(K4,K6)</f>
        <v>0</v>
      </c>
    </row>
    <row r="5" spans="1:17" x14ac:dyDescent="0.55000000000000004">
      <c r="A5" s="4" t="s">
        <v>6</v>
      </c>
      <c r="B5" s="4"/>
      <c r="C5" s="4"/>
      <c r="D5" s="4"/>
      <c r="E5" s="4"/>
      <c r="F5" s="4" t="s">
        <v>10</v>
      </c>
      <c r="G5" s="4"/>
      <c r="H5" s="4"/>
      <c r="I5" s="4">
        <v>1E-4</v>
      </c>
      <c r="J5" s="4">
        <f>F6</f>
        <v>92</v>
      </c>
      <c r="K5" s="4">
        <f>J5/(0.01*I5)</f>
        <v>91999999.999999985</v>
      </c>
    </row>
    <row r="6" spans="1:17" x14ac:dyDescent="0.55000000000000004">
      <c r="A6" s="4" t="s">
        <v>7</v>
      </c>
      <c r="B6" s="4"/>
      <c r="C6" s="4"/>
      <c r="D6" s="4"/>
      <c r="E6" s="4"/>
      <c r="F6" s="4">
        <v>92</v>
      </c>
      <c r="G6" s="4">
        <v>18</v>
      </c>
      <c r="H6" s="4"/>
      <c r="I6" s="6">
        <v>1E-3</v>
      </c>
      <c r="J6" s="4"/>
      <c r="K6" s="4">
        <f>J6/(0.01*I6)</f>
        <v>0</v>
      </c>
    </row>
    <row r="7" spans="1:17" ht="28.8" x14ac:dyDescent="0.55000000000000004">
      <c r="A7" s="2" t="s">
        <v>8</v>
      </c>
      <c r="B7" s="3">
        <v>1</v>
      </c>
      <c r="C7" s="3">
        <v>0.1</v>
      </c>
      <c r="D7" s="3">
        <v>0.01</v>
      </c>
      <c r="E7" s="3">
        <v>1E-3</v>
      </c>
      <c r="F7" s="3">
        <v>1E-4</v>
      </c>
      <c r="G7" s="3">
        <v>1.0000000000000001E-5</v>
      </c>
      <c r="H7" s="3">
        <v>9.9999999999999995E-7</v>
      </c>
      <c r="I7" s="1"/>
      <c r="J7" s="1"/>
      <c r="K7" s="1"/>
    </row>
  </sheetData>
  <mergeCells count="7">
    <mergeCell ref="P1:P2"/>
    <mergeCell ref="B1:H1"/>
    <mergeCell ref="I1:I2"/>
    <mergeCell ref="J1:J2"/>
    <mergeCell ref="K1:K2"/>
    <mergeCell ref="N1:N2"/>
    <mergeCell ref="O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61AB-DBF8-481C-9A04-0CC8DF68902A}">
  <dimension ref="A1:Q9"/>
  <sheetViews>
    <sheetView workbookViewId="0">
      <selection activeCell="N1" sqref="N1:Q4"/>
    </sheetView>
  </sheetViews>
  <sheetFormatPr defaultRowHeight="14.4" x14ac:dyDescent="0.55000000000000004"/>
  <cols>
    <col min="11" max="11" width="9.68359375" bestFit="1" customWidth="1"/>
  </cols>
  <sheetData>
    <row r="1" spans="1:17" x14ac:dyDescent="0.55000000000000004">
      <c r="A1" s="8"/>
      <c r="B1" s="11" t="s">
        <v>0</v>
      </c>
      <c r="C1" s="11"/>
      <c r="D1" s="11"/>
      <c r="E1" s="11"/>
      <c r="F1" s="11"/>
      <c r="G1" s="11"/>
      <c r="H1" s="11"/>
      <c r="I1" s="12" t="s">
        <v>1</v>
      </c>
      <c r="J1" s="13" t="s">
        <v>2</v>
      </c>
      <c r="K1" s="10" t="s">
        <v>3</v>
      </c>
      <c r="N1" s="12" t="s">
        <v>1</v>
      </c>
      <c r="O1" s="13" t="s">
        <v>2</v>
      </c>
      <c r="P1" s="10" t="s">
        <v>3</v>
      </c>
      <c r="Q1" s="8"/>
    </row>
    <row r="2" spans="1:17" x14ac:dyDescent="0.55000000000000004">
      <c r="A2" s="4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10"/>
      <c r="J2" s="13"/>
      <c r="K2" s="10"/>
      <c r="N2" s="10"/>
      <c r="O2" s="13"/>
      <c r="P2" s="10"/>
      <c r="Q2" s="8" t="s">
        <v>9</v>
      </c>
    </row>
    <row r="3" spans="1:17" x14ac:dyDescent="0.55000000000000004">
      <c r="A3" s="5" t="s">
        <v>4</v>
      </c>
      <c r="B3" s="5"/>
      <c r="C3" s="5"/>
      <c r="D3" s="5"/>
      <c r="E3" s="5">
        <v>94</v>
      </c>
      <c r="F3" s="5">
        <v>11</v>
      </c>
      <c r="G3" s="5"/>
      <c r="H3" s="5"/>
      <c r="I3" s="5">
        <v>1E-4</v>
      </c>
      <c r="J3" s="5">
        <f>AVERAGE(F3:F4)</f>
        <v>10.5</v>
      </c>
      <c r="K3" s="7">
        <f t="shared" ref="K3:K8" si="0">J3/(0.01*I3)</f>
        <v>10499999.999999998</v>
      </c>
      <c r="N3" s="8">
        <v>1E-4</v>
      </c>
      <c r="O3" s="8">
        <f>AVERAGE(J3,J5,J7)</f>
        <v>10.5</v>
      </c>
      <c r="P3" s="8">
        <f>O3/(0.01*N3)</f>
        <v>10499999.999999998</v>
      </c>
      <c r="Q3" s="8">
        <f>STDEV(K3,K5,K7)</f>
        <v>500000</v>
      </c>
    </row>
    <row r="4" spans="1:17" x14ac:dyDescent="0.55000000000000004">
      <c r="A4" s="5" t="s">
        <v>5</v>
      </c>
      <c r="B4" s="5"/>
      <c r="C4" s="5"/>
      <c r="D4" s="5"/>
      <c r="E4" s="5">
        <v>92</v>
      </c>
      <c r="F4" s="5">
        <v>10</v>
      </c>
      <c r="G4" s="5"/>
      <c r="H4" s="5"/>
      <c r="I4" s="5">
        <v>1E-3</v>
      </c>
      <c r="J4" s="5">
        <f>AVERAGE(E3:E4)</f>
        <v>93</v>
      </c>
      <c r="K4" s="5">
        <f t="shared" si="0"/>
        <v>9300000</v>
      </c>
      <c r="N4" s="3">
        <v>1E-3</v>
      </c>
      <c r="O4" s="8">
        <f>AVERAGE(J4,J6,J8)</f>
        <v>87.833333333333329</v>
      </c>
      <c r="P4" s="8">
        <f>O4/(0.01*N4)</f>
        <v>8783333.3333333321</v>
      </c>
      <c r="Q4" s="8">
        <f>STDEV(K4,K6,K8)</f>
        <v>464578.66215887846</v>
      </c>
    </row>
    <row r="5" spans="1:17" x14ac:dyDescent="0.55000000000000004">
      <c r="A5" s="4" t="s">
        <v>6</v>
      </c>
      <c r="B5" s="4"/>
      <c r="C5" s="4"/>
      <c r="D5" s="4"/>
      <c r="E5" s="4">
        <v>81</v>
      </c>
      <c r="F5" s="4">
        <v>10</v>
      </c>
      <c r="G5" s="4"/>
      <c r="H5" s="4"/>
      <c r="I5" s="4">
        <v>1E-4</v>
      </c>
      <c r="J5" s="4">
        <f>F6</f>
        <v>10</v>
      </c>
      <c r="K5" s="4">
        <f t="shared" si="0"/>
        <v>9999999.9999999981</v>
      </c>
    </row>
    <row r="6" spans="1:17" x14ac:dyDescent="0.55000000000000004">
      <c r="A6" s="4" t="s">
        <v>7</v>
      </c>
      <c r="B6" s="4"/>
      <c r="C6" s="4"/>
      <c r="D6" s="4"/>
      <c r="E6" s="4">
        <v>87</v>
      </c>
      <c r="F6" s="4">
        <v>10</v>
      </c>
      <c r="G6" s="4"/>
      <c r="H6" s="4"/>
      <c r="I6" s="6">
        <v>1E-3</v>
      </c>
      <c r="J6" s="4">
        <f>AVERAGE(E5:E6)</f>
        <v>84</v>
      </c>
      <c r="K6" s="4">
        <f t="shared" si="0"/>
        <v>8400000</v>
      </c>
    </row>
    <row r="7" spans="1:17" x14ac:dyDescent="0.55000000000000004">
      <c r="A7" s="5" t="s">
        <v>11</v>
      </c>
      <c r="B7" s="5"/>
      <c r="C7" s="5"/>
      <c r="D7" s="5"/>
      <c r="E7" s="5">
        <v>90</v>
      </c>
      <c r="F7" s="5">
        <v>11</v>
      </c>
      <c r="G7" s="5"/>
      <c r="H7" s="5"/>
      <c r="I7" s="5">
        <v>1E-4</v>
      </c>
      <c r="J7" s="5">
        <f>AVERAGE(F7:F8)</f>
        <v>11</v>
      </c>
      <c r="K7" s="7">
        <f t="shared" si="0"/>
        <v>10999999.999999998</v>
      </c>
    </row>
    <row r="8" spans="1:17" x14ac:dyDescent="0.55000000000000004">
      <c r="A8" s="5" t="s">
        <v>12</v>
      </c>
      <c r="B8" s="5"/>
      <c r="C8" s="5"/>
      <c r="D8" s="5"/>
      <c r="E8" s="5">
        <v>83</v>
      </c>
      <c r="F8" s="5">
        <v>11</v>
      </c>
      <c r="G8" s="5"/>
      <c r="H8" s="5"/>
      <c r="I8" s="5">
        <v>1E-3</v>
      </c>
      <c r="J8" s="5">
        <f>AVERAGE(E7:E8)</f>
        <v>86.5</v>
      </c>
      <c r="K8" s="5">
        <f t="shared" si="0"/>
        <v>8650000</v>
      </c>
    </row>
    <row r="9" spans="1:17" ht="28.8" x14ac:dyDescent="0.55000000000000004">
      <c r="A9" s="2" t="s">
        <v>8</v>
      </c>
      <c r="B9" s="3">
        <v>1</v>
      </c>
      <c r="C9" s="3">
        <v>0.1</v>
      </c>
      <c r="D9" s="3">
        <v>0.01</v>
      </c>
      <c r="E9" s="3">
        <v>1E-3</v>
      </c>
      <c r="F9" s="3">
        <v>1E-4</v>
      </c>
      <c r="G9" s="3">
        <v>1.0000000000000001E-5</v>
      </c>
      <c r="H9" s="3">
        <v>9.9999999999999995E-7</v>
      </c>
    </row>
  </sheetData>
  <mergeCells count="7">
    <mergeCell ref="P1:P2"/>
    <mergeCell ref="B1:H1"/>
    <mergeCell ref="I1:I2"/>
    <mergeCell ref="J1:J2"/>
    <mergeCell ref="K1:K2"/>
    <mergeCell ref="N1:N2"/>
    <mergeCell ref="O1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7357-0695-4BC4-80C5-D7B8F225B76A}">
  <dimension ref="A1:Q9"/>
  <sheetViews>
    <sheetView tabSelected="1" workbookViewId="0">
      <selection activeCell="N1" sqref="N1:Q4"/>
    </sheetView>
  </sheetViews>
  <sheetFormatPr defaultRowHeight="14.4" x14ac:dyDescent="0.55000000000000004"/>
  <cols>
    <col min="11" max="11" width="9.68359375" bestFit="1" customWidth="1"/>
  </cols>
  <sheetData>
    <row r="1" spans="1:17" x14ac:dyDescent="0.55000000000000004">
      <c r="A1" s="9"/>
      <c r="B1" s="11" t="s">
        <v>0</v>
      </c>
      <c r="C1" s="11"/>
      <c r="D1" s="11"/>
      <c r="E1" s="11"/>
      <c r="F1" s="11"/>
      <c r="G1" s="11"/>
      <c r="H1" s="11"/>
      <c r="I1" s="12" t="s">
        <v>1</v>
      </c>
      <c r="J1" s="13" t="s">
        <v>2</v>
      </c>
      <c r="K1" s="10" t="s">
        <v>3</v>
      </c>
      <c r="N1" s="12" t="s">
        <v>1</v>
      </c>
      <c r="O1" s="13" t="s">
        <v>2</v>
      </c>
      <c r="P1" s="10" t="s">
        <v>3</v>
      </c>
      <c r="Q1" s="9"/>
    </row>
    <row r="2" spans="1:17" x14ac:dyDescent="0.55000000000000004">
      <c r="A2" s="4"/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10"/>
      <c r="J2" s="13"/>
      <c r="K2" s="10"/>
      <c r="N2" s="10"/>
      <c r="O2" s="13"/>
      <c r="P2" s="10"/>
      <c r="Q2" s="9" t="s">
        <v>9</v>
      </c>
    </row>
    <row r="3" spans="1:17" x14ac:dyDescent="0.55000000000000004">
      <c r="A3" s="5" t="s">
        <v>4</v>
      </c>
      <c r="B3" s="5"/>
      <c r="C3" s="5"/>
      <c r="D3" s="5"/>
      <c r="E3" s="5">
        <v>68</v>
      </c>
      <c r="F3" s="5">
        <v>9</v>
      </c>
      <c r="G3" s="5"/>
      <c r="H3" s="5"/>
      <c r="I3" s="5">
        <v>1E-4</v>
      </c>
      <c r="J3" s="5">
        <f>AVERAGE(F3:F4)</f>
        <v>7</v>
      </c>
      <c r="K3" s="7">
        <f t="shared" ref="K3:K8" si="0">J3/(0.01*I3)</f>
        <v>6999999.9999999991</v>
      </c>
      <c r="N3" s="9">
        <v>1E-4</v>
      </c>
      <c r="O3" s="9">
        <f>AVERAGE(J3,J5,J7)</f>
        <v>5.666666666666667</v>
      </c>
      <c r="P3" s="9">
        <f>O3/(0.01*N3)</f>
        <v>5666666.666666666</v>
      </c>
      <c r="Q3" s="9">
        <f>STDEV(K3,K5,K7)</f>
        <v>1527525.2316519476</v>
      </c>
    </row>
    <row r="4" spans="1:17" x14ac:dyDescent="0.55000000000000004">
      <c r="A4" s="5" t="s">
        <v>5</v>
      </c>
      <c r="B4" s="5"/>
      <c r="C4" s="5"/>
      <c r="D4" s="5"/>
      <c r="E4" s="5">
        <v>56</v>
      </c>
      <c r="F4" s="5">
        <v>5</v>
      </c>
      <c r="G4" s="5"/>
      <c r="H4" s="5"/>
      <c r="I4" s="5">
        <v>1E-3</v>
      </c>
      <c r="J4" s="5">
        <f>AVERAGE(E3:E4)</f>
        <v>62</v>
      </c>
      <c r="K4" s="5">
        <f t="shared" si="0"/>
        <v>6199999.9999999991</v>
      </c>
      <c r="N4" s="3">
        <v>1E-3</v>
      </c>
      <c r="O4" s="9">
        <f>AVERAGE(J4,J6,J8)</f>
        <v>53.166666666666664</v>
      </c>
      <c r="P4" s="9">
        <f>O4/(0.01*N4)</f>
        <v>5316666.666666666</v>
      </c>
      <c r="Q4" s="9">
        <f>STDEV(K4,K6,K8)</f>
        <v>812916.55988381489</v>
      </c>
    </row>
    <row r="5" spans="1:17" x14ac:dyDescent="0.55000000000000004">
      <c r="A5" s="4" t="s">
        <v>6</v>
      </c>
      <c r="B5" s="4"/>
      <c r="C5" s="4"/>
      <c r="D5" s="4"/>
      <c r="E5" s="4">
        <v>47</v>
      </c>
      <c r="F5" s="4">
        <v>5</v>
      </c>
      <c r="G5" s="4"/>
      <c r="H5" s="4"/>
      <c r="I5" s="4">
        <v>1E-4</v>
      </c>
      <c r="J5" s="4">
        <f>F6</f>
        <v>4</v>
      </c>
      <c r="K5" s="4">
        <f t="shared" si="0"/>
        <v>3999999.9999999995</v>
      </c>
    </row>
    <row r="6" spans="1:17" x14ac:dyDescent="0.55000000000000004">
      <c r="A6" s="4" t="s">
        <v>7</v>
      </c>
      <c r="B6" s="4"/>
      <c r="C6" s="4"/>
      <c r="D6" s="4"/>
      <c r="E6" s="4">
        <v>45</v>
      </c>
      <c r="F6" s="4">
        <v>4</v>
      </c>
      <c r="G6" s="4"/>
      <c r="H6" s="4"/>
      <c r="I6" s="6">
        <v>1E-3</v>
      </c>
      <c r="J6" s="4">
        <f>AVERAGE(E5:E6)</f>
        <v>46</v>
      </c>
      <c r="K6" s="4">
        <f t="shared" si="0"/>
        <v>4600000</v>
      </c>
    </row>
    <row r="7" spans="1:17" x14ac:dyDescent="0.55000000000000004">
      <c r="A7" s="5" t="s">
        <v>11</v>
      </c>
      <c r="B7" s="5"/>
      <c r="C7" s="5"/>
      <c r="D7" s="5"/>
      <c r="E7" s="5">
        <v>62</v>
      </c>
      <c r="F7" s="5">
        <v>6</v>
      </c>
      <c r="G7" s="5"/>
      <c r="H7" s="5"/>
      <c r="I7" s="5">
        <v>1E-4</v>
      </c>
      <c r="J7" s="5">
        <f>AVERAGE(F7:F8)</f>
        <v>6</v>
      </c>
      <c r="K7" s="7">
        <f t="shared" si="0"/>
        <v>5999999.9999999991</v>
      </c>
    </row>
    <row r="8" spans="1:17" x14ac:dyDescent="0.55000000000000004">
      <c r="A8" s="5" t="s">
        <v>12</v>
      </c>
      <c r="B8" s="5"/>
      <c r="C8" s="5"/>
      <c r="D8" s="5"/>
      <c r="E8" s="5">
        <v>41</v>
      </c>
      <c r="F8" s="5">
        <v>6</v>
      </c>
      <c r="G8" s="5"/>
      <c r="H8" s="5"/>
      <c r="I8" s="5">
        <v>1E-3</v>
      </c>
      <c r="J8" s="5">
        <f>AVERAGE(E7:E8)</f>
        <v>51.5</v>
      </c>
      <c r="K8" s="5">
        <f t="shared" si="0"/>
        <v>5150000</v>
      </c>
    </row>
    <row r="9" spans="1:17" ht="28.8" x14ac:dyDescent="0.55000000000000004">
      <c r="A9" s="2" t="s">
        <v>8</v>
      </c>
      <c r="B9" s="3">
        <v>1</v>
      </c>
      <c r="C9" s="3">
        <v>0.1</v>
      </c>
      <c r="D9" s="3">
        <v>0.01</v>
      </c>
      <c r="E9" s="3">
        <v>1E-3</v>
      </c>
      <c r="F9" s="3">
        <v>1E-4</v>
      </c>
      <c r="G9" s="3">
        <v>1.0000000000000001E-5</v>
      </c>
      <c r="H9" s="3">
        <v>9.9999999999999995E-7</v>
      </c>
    </row>
  </sheetData>
  <mergeCells count="7">
    <mergeCell ref="P1:P2"/>
    <mergeCell ref="B1:H1"/>
    <mergeCell ref="I1:I2"/>
    <mergeCell ref="J1:J2"/>
    <mergeCell ref="K1:K2"/>
    <mergeCell ref="N1:N2"/>
    <mergeCell ref="O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 0 </vt:lpstr>
      <vt:lpstr>Day 7</vt:lpstr>
      <vt:lpstr>Day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2015-06-05T18:17:20Z</dcterms:created>
  <dcterms:modified xsi:type="dcterms:W3CDTF">2022-11-28T18:17:22Z</dcterms:modified>
</cp:coreProperties>
</file>