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4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/Users/csurace/Library/CloudStorage/GoogleDrive-csurace@uri.edu/Shared drives/KRamsey Lab/Christina/"/>
    </mc:Choice>
  </mc:AlternateContent>
  <xr:revisionPtr revIDLastSave="0" documentId="13_ncr:1_{C3B1C9DD-C01A-6443-90BA-EF08D2FD6192}" xr6:coauthVersionLast="47" xr6:coauthVersionMax="47" xr10:uidLastSave="{00000000-0000-0000-0000-000000000000}"/>
  <bookViews>
    <workbookView xWindow="-20" yWindow="500" windowWidth="28800" windowHeight="16000" xr2:uid="{00000000-000D-0000-FFFF-FFFF00000000}"/>
  </bookViews>
  <sheets>
    <sheet name="Samples" sheetId="2" r:id="rId1"/>
    <sheet name="Mix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" i="1" l="1"/>
  <c r="D13" i="1" l="1"/>
  <c r="D11" i="1" s="1"/>
  <c r="E11" i="1" s="1"/>
  <c r="D10" i="1" l="1"/>
  <c r="E10" i="1" s="1"/>
  <c r="D9" i="1"/>
  <c r="E9" i="1" s="1"/>
  <c r="D8" i="1"/>
  <c r="E8" i="1" s="1"/>
  <c r="D7" i="1"/>
  <c r="E7" i="1" s="1"/>
  <c r="D6" i="1" l="1"/>
  <c r="E6" i="1" s="1"/>
  <c r="E13" i="1" s="1"/>
</calcChain>
</file>

<file path=xl/sharedStrings.xml><?xml version="1.0" encoding="utf-8"?>
<sst xmlns="http://schemas.openxmlformats.org/spreadsheetml/2006/main" count="64" uniqueCount="50">
  <si>
    <t>Component</t>
  </si>
  <si>
    <t>Stock concentration</t>
  </si>
  <si>
    <t>Final concentration</t>
  </si>
  <si>
    <t>1 rxn volume</t>
  </si>
  <si>
    <t>ddiH2O</t>
  </si>
  <si>
    <t>dNTPs</t>
  </si>
  <si>
    <t>template</t>
  </si>
  <si>
    <t>10 uM</t>
  </si>
  <si>
    <t>100 ng/ul</t>
  </si>
  <si>
    <t>1x</t>
  </si>
  <si>
    <t>0.3 uM</t>
  </si>
  <si>
    <t>2 ng/ul</t>
  </si>
  <si>
    <t>Total reaction volume</t>
  </si>
  <si>
    <t>Total number of reactions</t>
  </si>
  <si>
    <t>Total volume</t>
  </si>
  <si>
    <t>PrimeSTAR GXL Buffer</t>
  </si>
  <si>
    <t>5x</t>
  </si>
  <si>
    <t>2.5 mM</t>
  </si>
  <si>
    <t>0.2 mM</t>
  </si>
  <si>
    <t>1.25 U/ul</t>
  </si>
  <si>
    <t>0.025 U/ul</t>
  </si>
  <si>
    <t>PrimeSTAR GXL DNA Polymerase</t>
  </si>
  <si>
    <t>Expected size</t>
  </si>
  <si>
    <t>Sample Number</t>
  </si>
  <si>
    <t>Master Mix</t>
  </si>
  <si>
    <t>indiv</t>
  </si>
  <si>
    <t>Number of reactions plus error</t>
  </si>
  <si>
    <t>-</t>
  </si>
  <si>
    <t>DNA</t>
  </si>
  <si>
    <t>LVS gDNA</t>
  </si>
  <si>
    <t>- DNA</t>
  </si>
  <si>
    <t>pKR200 (1:100)</t>
  </si>
  <si>
    <t>KROL147</t>
  </si>
  <si>
    <t>KROL148</t>
  </si>
  <si>
    <t>pKR201-1 patch 1</t>
  </si>
  <si>
    <t>pKR201-1 patch 2</t>
  </si>
  <si>
    <t>pKR201-1 patch 3</t>
  </si>
  <si>
    <t>pKR201-1 patch 4</t>
  </si>
  <si>
    <t>pKR201-1 patch 5</t>
  </si>
  <si>
    <t>pKR201-1 patch 6</t>
  </si>
  <si>
    <t>pKR201-1 patch 7</t>
  </si>
  <si>
    <t>pKR201-1 patch 8</t>
  </si>
  <si>
    <t>pKR201-1 patch 9</t>
  </si>
  <si>
    <t>pKR201-1 patch 10</t>
  </si>
  <si>
    <t>pKR201-1 patch 11</t>
  </si>
  <si>
    <t>pKR201-1 patch 12</t>
  </si>
  <si>
    <t>pKR201-1 patch 13</t>
  </si>
  <si>
    <t xml:space="preserve">pKR201-1 </t>
  </si>
  <si>
    <t>1275 or_</t>
  </si>
  <si>
    <t>1275 or1773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</si>
</sst>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theme="1"/>
      <name val="Calibri"/>
      <family val="2"/>
      <charset val="129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charset val="129"/>
      <scheme val="minor"/>
    </font>
    <font>
      <b/>
      <sz val="8"/>
      <color rgb="FF000000"/>
      <name val="Calibri (Body)"/>
    </font>
    <font>
      <sz val="8"/>
      <color rgb="FF000000"/>
      <name val="Calibri (Body)"/>
    </font>
    <font>
      <sz val="8"/>
      <color theme="1"/>
      <name val="Calibri (Body)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7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/>
    </xf>
    <xf numFmtId="0" fontId="7" fillId="0" borderId="1" xfId="0" applyFont="1" applyBorder="1"/>
    <xf numFmtId="0" fontId="7" fillId="0" borderId="0" xfId="0" applyFont="1"/>
    <xf numFmtId="0" fontId="8" fillId="0" borderId="1" xfId="0" applyFont="1" applyBorder="1"/>
    <xf numFmtId="0" fontId="8" fillId="0" borderId="1" xfId="0" applyFont="1" applyBorder="1" applyAlignment="1">
      <alignment horizontal="center" wrapText="1"/>
    </xf>
    <xf numFmtId="0" fontId="5" fillId="0" borderId="2" xfId="0" applyFont="1" applyBorder="1" applyAlignment="1">
      <alignment horizontal="center" vertical="center"/>
    </xf>
    <xf numFmtId="0" fontId="9" fillId="0" borderId="0" xfId="0" applyFont="1"/>
    <xf numFmtId="0" fontId="9" fillId="0" borderId="1" xfId="0" applyFont="1" applyBorder="1"/>
    <xf numFmtId="0" fontId="5" fillId="0" borderId="0" xfId="0" applyFont="1" applyAlignment="1">
      <alignment vertical="center"/>
    </xf>
    <xf numFmtId="0" fontId="6" fillId="0" borderId="0" xfId="0" applyFont="1"/>
    <xf numFmtId="49" fontId="5" fillId="0" borderId="1" xfId="0" applyNumberFormat="1" applyFont="1" applyBorder="1" applyAlignment="1">
      <alignment vertical="center"/>
    </xf>
    <xf numFmtId="0" fontId="5" fillId="0" borderId="3" xfId="0" applyFont="1" applyBorder="1" applyAlignment="1">
      <alignment vertical="center"/>
    </xf>
  </cellXfs>
  <cellStyles count="1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64A4E-6DDF-114E-A305-2F42F1EF935E}">
  <dimension ref="A1:C36"/>
  <sheetViews>
    <sheetView tabSelected="1" zoomScale="210" zoomScaleNormal="210" workbookViewId="0">
      <selection activeCell="C3" sqref="C3"/>
    </sheetView>
  </sheetViews>
  <sheetFormatPr baseColWidth="10" defaultRowHeight="16" x14ac:dyDescent="0.2"/>
  <cols>
    <col min="1" max="1" width="5.6640625" bestFit="1" customWidth="1"/>
    <col min="2" max="2" width="17" customWidth="1"/>
    <col min="3" max="3" width="8.1640625" bestFit="1" customWidth="1"/>
  </cols>
  <sheetData>
    <row r="1" spans="1:3" x14ac:dyDescent="0.2">
      <c r="A1" s="11"/>
      <c r="B1" s="11"/>
      <c r="C1" s="11"/>
    </row>
    <row r="2" spans="1:3" ht="24" x14ac:dyDescent="0.2">
      <c r="A2" s="1" t="s">
        <v>23</v>
      </c>
      <c r="B2" s="2" t="s">
        <v>28</v>
      </c>
      <c r="C2" s="1" t="s">
        <v>22</v>
      </c>
    </row>
    <row r="3" spans="1:3" x14ac:dyDescent="0.2">
      <c r="A3" s="3">
        <v>1</v>
      </c>
      <c r="B3" s="4" t="s">
        <v>34</v>
      </c>
      <c r="C3" s="5" t="s">
        <v>49</v>
      </c>
    </row>
    <row r="4" spans="1:3" x14ac:dyDescent="0.2">
      <c r="A4" s="3">
        <v>2</v>
      </c>
      <c r="B4" s="4" t="s">
        <v>35</v>
      </c>
      <c r="C4" s="5" t="s">
        <v>48</v>
      </c>
    </row>
    <row r="5" spans="1:3" x14ac:dyDescent="0.2">
      <c r="A5" s="3">
        <v>3</v>
      </c>
      <c r="B5" s="4" t="s">
        <v>36</v>
      </c>
      <c r="C5" s="5" t="s">
        <v>48</v>
      </c>
    </row>
    <row r="6" spans="1:3" x14ac:dyDescent="0.2">
      <c r="A6" s="3">
        <v>4</v>
      </c>
      <c r="B6" s="4" t="s">
        <v>37</v>
      </c>
      <c r="C6" s="5" t="s">
        <v>48</v>
      </c>
    </row>
    <row r="7" spans="1:3" x14ac:dyDescent="0.2">
      <c r="A7" s="3">
        <v>5</v>
      </c>
      <c r="B7" s="4" t="s">
        <v>38</v>
      </c>
      <c r="C7" s="5" t="s">
        <v>48</v>
      </c>
    </row>
    <row r="8" spans="1:3" x14ac:dyDescent="0.2">
      <c r="A8" s="3">
        <v>6</v>
      </c>
      <c r="B8" s="4" t="s">
        <v>39</v>
      </c>
      <c r="C8" s="5" t="s">
        <v>48</v>
      </c>
    </row>
    <row r="9" spans="1:3" x14ac:dyDescent="0.2">
      <c r="A9" s="3">
        <v>7</v>
      </c>
      <c r="B9" s="4" t="s">
        <v>40</v>
      </c>
      <c r="C9" s="5" t="s">
        <v>48</v>
      </c>
    </row>
    <row r="10" spans="1:3" x14ac:dyDescent="0.2">
      <c r="A10" s="3">
        <v>8</v>
      </c>
      <c r="B10" s="4" t="s">
        <v>41</v>
      </c>
      <c r="C10" s="5" t="s">
        <v>48</v>
      </c>
    </row>
    <row r="11" spans="1:3" x14ac:dyDescent="0.2">
      <c r="A11" s="3">
        <v>9</v>
      </c>
      <c r="B11" s="4" t="s">
        <v>42</v>
      </c>
      <c r="C11" s="5" t="s">
        <v>48</v>
      </c>
    </row>
    <row r="12" spans="1:3" x14ac:dyDescent="0.2">
      <c r="A12" s="3">
        <v>10</v>
      </c>
      <c r="B12" s="4" t="s">
        <v>43</v>
      </c>
      <c r="C12" s="5" t="s">
        <v>48</v>
      </c>
    </row>
    <row r="13" spans="1:3" x14ac:dyDescent="0.2">
      <c r="A13" s="3">
        <v>11</v>
      </c>
      <c r="B13" s="4" t="s">
        <v>44</v>
      </c>
      <c r="C13" s="5" t="s">
        <v>48</v>
      </c>
    </row>
    <row r="14" spans="1:3" x14ac:dyDescent="0.2">
      <c r="A14" s="3">
        <v>12</v>
      </c>
      <c r="B14" s="4" t="s">
        <v>45</v>
      </c>
      <c r="C14" s="5" t="s">
        <v>48</v>
      </c>
    </row>
    <row r="15" spans="1:3" x14ac:dyDescent="0.2">
      <c r="A15" s="3">
        <v>13</v>
      </c>
      <c r="B15" s="4" t="s">
        <v>46</v>
      </c>
      <c r="C15" s="5" t="s">
        <v>48</v>
      </c>
    </row>
    <row r="16" spans="1:3" x14ac:dyDescent="0.2">
      <c r="A16" s="3">
        <v>14</v>
      </c>
      <c r="B16" s="16" t="s">
        <v>47</v>
      </c>
    </row>
    <row r="17" spans="1:3" x14ac:dyDescent="0.2">
      <c r="A17" s="3">
        <v>15</v>
      </c>
      <c r="B17" s="4" t="s">
        <v>31</v>
      </c>
      <c r="C17" s="5" t="s">
        <v>27</v>
      </c>
    </row>
    <row r="18" spans="1:3" x14ac:dyDescent="0.2">
      <c r="A18" s="3">
        <v>16</v>
      </c>
      <c r="B18" s="4" t="s">
        <v>29</v>
      </c>
      <c r="C18" s="5">
        <v>1275</v>
      </c>
    </row>
    <row r="19" spans="1:3" x14ac:dyDescent="0.2">
      <c r="A19" s="10">
        <v>17</v>
      </c>
      <c r="B19" s="15" t="s">
        <v>30</v>
      </c>
      <c r="C19" s="5" t="s">
        <v>27</v>
      </c>
    </row>
    <row r="20" spans="1:3" x14ac:dyDescent="0.2">
      <c r="A20" s="3">
        <v>18</v>
      </c>
      <c r="B20" s="13"/>
    </row>
    <row r="21" spans="1:3" x14ac:dyDescent="0.2">
      <c r="A21" s="3">
        <v>19</v>
      </c>
      <c r="B21" s="13"/>
    </row>
    <row r="22" spans="1:3" x14ac:dyDescent="0.2">
      <c r="A22" s="3">
        <v>20</v>
      </c>
      <c r="B22" s="13"/>
    </row>
    <row r="23" spans="1:3" x14ac:dyDescent="0.2">
      <c r="A23" s="3">
        <v>21</v>
      </c>
      <c r="B23" s="13"/>
    </row>
    <row r="24" spans="1:3" x14ac:dyDescent="0.2">
      <c r="A24" s="3">
        <v>22</v>
      </c>
      <c r="B24" s="13"/>
    </row>
    <row r="25" spans="1:3" x14ac:dyDescent="0.2">
      <c r="A25" s="3">
        <v>23</v>
      </c>
      <c r="B25" s="13"/>
    </row>
    <row r="26" spans="1:3" x14ac:dyDescent="0.2">
      <c r="A26" s="3">
        <v>24</v>
      </c>
      <c r="B26" s="4"/>
      <c r="C26" s="5"/>
    </row>
    <row r="27" spans="1:3" x14ac:dyDescent="0.2">
      <c r="A27" s="3">
        <v>25</v>
      </c>
      <c r="B27" s="15"/>
      <c r="C27" s="12"/>
    </row>
    <row r="28" spans="1:3" x14ac:dyDescent="0.2">
      <c r="A28" s="3">
        <v>26</v>
      </c>
      <c r="B28" s="13"/>
    </row>
    <row r="29" spans="1:3" x14ac:dyDescent="0.2">
      <c r="A29" s="3">
        <v>27</v>
      </c>
      <c r="B29" s="13"/>
    </row>
    <row r="30" spans="1:3" x14ac:dyDescent="0.2">
      <c r="A30" s="3">
        <v>28</v>
      </c>
      <c r="B30" s="13"/>
    </row>
    <row r="31" spans="1:3" x14ac:dyDescent="0.2">
      <c r="A31" s="3">
        <v>29</v>
      </c>
      <c r="B31" s="13"/>
    </row>
    <row r="32" spans="1:3" x14ac:dyDescent="0.2">
      <c r="A32" s="3">
        <v>30</v>
      </c>
      <c r="B32" s="13"/>
    </row>
    <row r="33" spans="1:2" x14ac:dyDescent="0.2">
      <c r="A33" s="3">
        <v>31</v>
      </c>
      <c r="B33" s="13"/>
    </row>
    <row r="34" spans="1:2" x14ac:dyDescent="0.2">
      <c r="A34" s="3">
        <v>32</v>
      </c>
      <c r="B34" s="13"/>
    </row>
    <row r="35" spans="1:2" x14ac:dyDescent="0.2">
      <c r="A35" s="3">
        <v>33</v>
      </c>
      <c r="B35" s="13"/>
    </row>
    <row r="36" spans="1:2" x14ac:dyDescent="0.2">
      <c r="A36" s="3">
        <v>34</v>
      </c>
      <c r="B36" s="14"/>
    </row>
  </sheetData>
  <phoneticPr fontId="3" type="noConversion"/>
  <pageMargins left="0.7" right="0.7" top="0.75" bottom="0.75" header="0.3" footer="0.3"/>
  <pageSetup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4"/>
  <sheetViews>
    <sheetView zoomScale="200" zoomScaleNormal="200" workbookViewId="0">
      <selection activeCell="F6" sqref="F6"/>
    </sheetView>
  </sheetViews>
  <sheetFormatPr baseColWidth="10" defaultColWidth="10.6640625" defaultRowHeight="16" x14ac:dyDescent="0.2"/>
  <cols>
    <col min="1" max="1" width="18.83203125" bestFit="1" customWidth="1"/>
    <col min="2" max="2" width="11.6640625" bestFit="1" customWidth="1"/>
    <col min="3" max="3" width="11.33203125" bestFit="1" customWidth="1"/>
    <col min="4" max="4" width="8.1640625" bestFit="1" customWidth="1"/>
    <col min="5" max="5" width="5.83203125" bestFit="1" customWidth="1"/>
  </cols>
  <sheetData>
    <row r="1" spans="1:5" x14ac:dyDescent="0.2">
      <c r="A1" s="6" t="s">
        <v>12</v>
      </c>
      <c r="B1" s="6">
        <v>15</v>
      </c>
      <c r="C1" s="7"/>
      <c r="D1" s="7"/>
      <c r="E1" s="7"/>
    </row>
    <row r="2" spans="1:5" x14ac:dyDescent="0.2">
      <c r="A2" s="6" t="s">
        <v>13</v>
      </c>
      <c r="B2" s="6">
        <v>17</v>
      </c>
      <c r="C2" s="7"/>
      <c r="D2" s="7"/>
      <c r="E2" s="7"/>
    </row>
    <row r="3" spans="1:5" x14ac:dyDescent="0.2">
      <c r="A3" s="6" t="s">
        <v>26</v>
      </c>
      <c r="B3" s="6">
        <f>B2*1.15</f>
        <v>19.549999999999997</v>
      </c>
      <c r="C3" s="7"/>
      <c r="D3" s="7"/>
      <c r="E3" s="7"/>
    </row>
    <row r="4" spans="1:5" x14ac:dyDescent="0.2">
      <c r="A4" s="7"/>
      <c r="B4" s="7"/>
      <c r="C4" s="7"/>
      <c r="D4" s="7"/>
    </row>
    <row r="5" spans="1:5" ht="25" x14ac:dyDescent="0.2">
      <c r="A5" s="8" t="s">
        <v>0</v>
      </c>
      <c r="B5" s="8" t="s">
        <v>1</v>
      </c>
      <c r="C5" s="8" t="s">
        <v>2</v>
      </c>
      <c r="D5" s="8" t="s">
        <v>3</v>
      </c>
      <c r="E5" s="9" t="s">
        <v>24</v>
      </c>
    </row>
    <row r="6" spans="1:5" x14ac:dyDescent="0.2">
      <c r="A6" s="6" t="s">
        <v>4</v>
      </c>
      <c r="B6" s="6"/>
      <c r="C6" s="6"/>
      <c r="D6" s="6">
        <f>D13-SUM(D7:D12)</f>
        <v>8.6</v>
      </c>
      <c r="E6" s="6">
        <f>D6*$B$3</f>
        <v>168.12999999999997</v>
      </c>
    </row>
    <row r="7" spans="1:5" x14ac:dyDescent="0.2">
      <c r="A7" s="6" t="s">
        <v>15</v>
      </c>
      <c r="B7" s="6" t="s">
        <v>16</v>
      </c>
      <c r="C7" s="6" t="s">
        <v>9</v>
      </c>
      <c r="D7" s="6">
        <f>D13/(5/1)</f>
        <v>3</v>
      </c>
      <c r="E7" s="6">
        <f>D7*$B$3</f>
        <v>58.649999999999991</v>
      </c>
    </row>
    <row r="8" spans="1:5" x14ac:dyDescent="0.2">
      <c r="A8" s="6" t="s">
        <v>5</v>
      </c>
      <c r="B8" s="6" t="s">
        <v>17</v>
      </c>
      <c r="C8" s="6" t="s">
        <v>18</v>
      </c>
      <c r="D8" s="6">
        <f>D13/(2.5/0.2)</f>
        <v>1.2</v>
      </c>
      <c r="E8" s="6">
        <f>D8*$B$3</f>
        <v>23.459999999999997</v>
      </c>
    </row>
    <row r="9" spans="1:5" x14ac:dyDescent="0.2">
      <c r="A9" s="6" t="s">
        <v>21</v>
      </c>
      <c r="B9" s="6" t="s">
        <v>19</v>
      </c>
      <c r="C9" s="6" t="s">
        <v>20</v>
      </c>
      <c r="D9" s="6">
        <f>D13/(1.25/0.025)</f>
        <v>0.3</v>
      </c>
      <c r="E9" s="6">
        <f>D9*$B$3</f>
        <v>5.8649999999999993</v>
      </c>
    </row>
    <row r="10" spans="1:5" x14ac:dyDescent="0.2">
      <c r="A10" s="6" t="s">
        <v>32</v>
      </c>
      <c r="B10" s="6" t="s">
        <v>7</v>
      </c>
      <c r="C10" s="6" t="s">
        <v>10</v>
      </c>
      <c r="D10" s="6">
        <f>D13/(10/0.3)</f>
        <v>0.44999999999999996</v>
      </c>
      <c r="E10" s="6">
        <f t="shared" ref="E10:E11" si="0">D10*$B$3</f>
        <v>8.7974999999999977</v>
      </c>
    </row>
    <row r="11" spans="1:5" x14ac:dyDescent="0.2">
      <c r="A11" s="6" t="s">
        <v>33</v>
      </c>
      <c r="B11" s="6" t="s">
        <v>7</v>
      </c>
      <c r="C11" s="6" t="s">
        <v>10</v>
      </c>
      <c r="D11" s="6">
        <f>D13/(10/0.3)</f>
        <v>0.44999999999999996</v>
      </c>
      <c r="E11" s="6">
        <f t="shared" si="0"/>
        <v>8.7974999999999977</v>
      </c>
    </row>
    <row r="12" spans="1:5" x14ac:dyDescent="0.2">
      <c r="A12" s="6" t="s">
        <v>6</v>
      </c>
      <c r="B12" s="6" t="s">
        <v>8</v>
      </c>
      <c r="C12" s="6" t="s">
        <v>11</v>
      </c>
      <c r="D12" s="6">
        <v>1</v>
      </c>
      <c r="E12" s="6" t="s">
        <v>25</v>
      </c>
    </row>
    <row r="13" spans="1:5" x14ac:dyDescent="0.2">
      <c r="C13" s="6" t="s">
        <v>14</v>
      </c>
      <c r="D13" s="6">
        <f>B1</f>
        <v>15</v>
      </c>
      <c r="E13" s="6">
        <f>SUM(E6:E12)</f>
        <v>273.7</v>
      </c>
    </row>
    <row r="14" spans="1:5" x14ac:dyDescent="0.2">
      <c r="A14" s="7"/>
      <c r="B14" s="7"/>
    </row>
  </sheetData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Samples</vt:lpstr>
      <vt:lpstr>Mix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Christina Surace</cp:lastModifiedBy>
  <cp:lastPrinted>2024-03-20T20:23:44Z</cp:lastPrinted>
  <dcterms:created xsi:type="dcterms:W3CDTF">2018-10-04T16:03:59Z</dcterms:created>
  <dcterms:modified xsi:type="dcterms:W3CDTF">2024-04-17T20:08:06Z</dcterms:modified>
</cp:coreProperties>
</file>