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KR204" sheetId="1" r:id="rId4"/>
    <sheet state="visible" name="pKR205" sheetId="2" r:id="rId5"/>
    <sheet state="visible" name="pKR206" sheetId="3" r:id="rId6"/>
    <sheet state="visible" name="pKR207" sheetId="4" r:id="rId7"/>
  </sheets>
  <definedNames/>
  <calcPr/>
  <extLst>
    <ext uri="GoogleSheetsCustomDataVersion2">
      <go:sheetsCustomData xmlns:go="http://customooxmlschemas.google.com/" r:id="rId8" roundtripDataChecksum="OODx3E/UIiQPtPRpBLTKF88evQ/coPyhrw9zFfRV9CU="/>
    </ext>
  </extLst>
</workbook>
</file>

<file path=xl/sharedStrings.xml><?xml version="1.0" encoding="utf-8"?>
<sst xmlns="http://schemas.openxmlformats.org/spreadsheetml/2006/main" count="118" uniqueCount="32">
  <si>
    <t>Ligation Calculator</t>
  </si>
  <si>
    <t>Sample Name</t>
  </si>
  <si>
    <t>Desired Ratio</t>
  </si>
  <si>
    <t>Sample Concentration (ng/ul)</t>
  </si>
  <si>
    <t>size (kb)</t>
  </si>
  <si>
    <t>Backbone</t>
  </si>
  <si>
    <t>pKR189</t>
  </si>
  <si>
    <t>Insert 1</t>
  </si>
  <si>
    <t>nLuc</t>
  </si>
  <si>
    <t>Insert 2</t>
  </si>
  <si>
    <t>pdpA/tul4</t>
  </si>
  <si>
    <t xml:space="preserve"> </t>
  </si>
  <si>
    <t>Insert 3</t>
  </si>
  <si>
    <t xml:space="preserve">desired amount of backbone (ng) = </t>
  </si>
  <si>
    <t>ul needed of backbone</t>
  </si>
  <si>
    <t>ng needed of Insert 1</t>
  </si>
  <si>
    <t>ul needed of insert 1</t>
  </si>
  <si>
    <t>ng needed of Insert 2</t>
  </si>
  <si>
    <t>ul needed of insert 2</t>
  </si>
  <si>
    <t>ng needed of insert 3</t>
  </si>
  <si>
    <t>ul needed of insert 3</t>
  </si>
  <si>
    <t>Reaction Mix</t>
  </si>
  <si>
    <t>ul needed</t>
  </si>
  <si>
    <t>T4 Ligase buffer</t>
  </si>
  <si>
    <t>T4 ligase</t>
  </si>
  <si>
    <t>water</t>
  </si>
  <si>
    <t>total</t>
  </si>
  <si>
    <t>20 ul</t>
  </si>
  <si>
    <t>pKR190</t>
  </si>
  <si>
    <t>pKR204</t>
  </si>
  <si>
    <t>pdpA ideal SD</t>
  </si>
  <si>
    <t>pKR205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</si>
</sst>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color theme="1"/>
      <name val="Calibri"/>
      <scheme val="minor"/>
    </font>
    <font>
      <sz val="12.0"/>
      <color rgb="FF000000"/>
      <name val="Docs-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Border="1" applyFont="1"/>
    <xf borderId="0" fillId="0" fontId="3" numFmtId="0" xfId="0" applyFont="1"/>
    <xf borderId="0" fillId="0" fontId="1" numFmtId="0" xfId="0" applyAlignment="1" applyFont="1">
      <alignment horizontal="right"/>
    </xf>
    <xf borderId="1" fillId="0" fontId="2" numFmtId="2" xfId="0" applyBorder="1" applyFont="1" applyNumberFormat="1"/>
    <xf borderId="2" fillId="0" fontId="2" numFmtId="0" xfId="0" applyBorder="1" applyFont="1"/>
    <xf borderId="0" fillId="0" fontId="2" numFmtId="0" xfId="0" applyAlignment="1" applyFont="1">
      <alignment horizontal="right"/>
    </xf>
    <xf borderId="1" fillId="0" fontId="2" numFmtId="0" xfId="0" applyAlignment="1" applyBorder="1" applyFont="1">
      <alignment readingOrder="0"/>
    </xf>
    <xf borderId="0" fillId="2" fontId="4" numFmtId="0" xfId="0" applyAlignment="1" applyFill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7.67"/>
    <col customWidth="1" min="2" max="2" width="18.78"/>
    <col customWidth="1" min="3" max="3" width="17.67"/>
    <col customWidth="1" min="4" max="4" width="30.78"/>
    <col customWidth="1" min="5" max="5" width="12.78"/>
    <col customWidth="1" min="6" max="26" width="10.67"/>
  </cols>
  <sheetData>
    <row r="1">
      <c r="A1" s="1" t="s">
        <v>0</v>
      </c>
    </row>
    <row r="2"/>
    <row r="3">
      <c r="A3" s="2"/>
      <c r="B3" s="2" t="s">
        <v>1</v>
      </c>
      <c r="C3" s="2" t="s">
        <v>2</v>
      </c>
      <c r="D3" s="2" t="s">
        <v>3</v>
      </c>
      <c r="E3" s="2" t="s">
        <v>4</v>
      </c>
    </row>
    <row r="4">
      <c r="A4" s="2" t="s">
        <v>5</v>
      </c>
      <c r="B4" s="2" t="s">
        <v>6</v>
      </c>
      <c r="C4" s="2">
        <v>1.0</v>
      </c>
      <c r="D4" s="2">
        <v>32.2</v>
      </c>
      <c r="E4" s="2">
        <v>2.85</v>
      </c>
    </row>
    <row r="5">
      <c r="A5" s="2" t="s">
        <v>7</v>
      </c>
      <c r="B5" s="2" t="s">
        <v>8</v>
      </c>
      <c r="C5" s="2">
        <v>5.0</v>
      </c>
      <c r="D5" s="2">
        <v>30.2</v>
      </c>
      <c r="E5" s="2">
        <v>0.54</v>
      </c>
    </row>
    <row r="6">
      <c r="A6" s="2" t="s">
        <v>9</v>
      </c>
      <c r="B6" s="2" t="s">
        <v>10</v>
      </c>
      <c r="C6" s="2">
        <v>5.0</v>
      </c>
      <c r="D6" s="2">
        <v>24.6</v>
      </c>
      <c r="E6" s="2">
        <v>0.18</v>
      </c>
      <c r="F6" s="3" t="s">
        <v>11</v>
      </c>
    </row>
    <row r="7">
      <c r="A7" s="2" t="s">
        <v>12</v>
      </c>
      <c r="B7" s="2"/>
      <c r="C7" s="2"/>
      <c r="D7" s="2"/>
      <c r="E7" s="2"/>
    </row>
    <row r="8"/>
    <row r="9">
      <c r="D9" s="3" t="s">
        <v>13</v>
      </c>
      <c r="E9" s="3">
        <v>50.0</v>
      </c>
    </row>
    <row r="10"/>
    <row r="11"/>
    <row r="12">
      <c r="D12" s="3" t="s">
        <v>14</v>
      </c>
      <c r="E12" s="3">
        <f>E9*(1/D4)</f>
        <v>1.552795031</v>
      </c>
    </row>
    <row r="13"/>
    <row r="14"/>
    <row r="15">
      <c r="D15" s="3" t="s">
        <v>15</v>
      </c>
      <c r="E15" s="3">
        <f>((E9*E5)/E4)*(C5/C4)</f>
        <v>47.36842105</v>
      </c>
    </row>
    <row r="16">
      <c r="D16" s="3" t="s">
        <v>16</v>
      </c>
      <c r="E16" s="3">
        <f>E15*(1/D5)</f>
        <v>1.568490763</v>
      </c>
    </row>
    <row r="17"/>
    <row r="18">
      <c r="D18" s="3" t="s">
        <v>17</v>
      </c>
      <c r="E18" s="3">
        <f>((E9*E6)/E4)*(C6/C4)</f>
        <v>15.78947368</v>
      </c>
    </row>
    <row r="19">
      <c r="D19" s="3" t="s">
        <v>18</v>
      </c>
      <c r="E19" s="3">
        <f>E18*(1/D6)</f>
        <v>0.6418485237</v>
      </c>
    </row>
    <row r="20"/>
    <row r="21">
      <c r="D21" s="3" t="s">
        <v>19</v>
      </c>
      <c r="E21" s="3">
        <f>((E9*E7)/E4)*(C7/C4)</f>
        <v>0</v>
      </c>
    </row>
    <row r="22">
      <c r="D22" s="3" t="s">
        <v>20</v>
      </c>
      <c r="E22" s="3" t="str">
        <f>E21*(1/D7)</f>
        <v>#DIV/0!</v>
      </c>
    </row>
    <row r="25">
      <c r="C25" s="1" t="s">
        <v>21</v>
      </c>
      <c r="D25" s="4" t="s">
        <v>22</v>
      </c>
    </row>
    <row r="26">
      <c r="C26" s="2" t="s">
        <v>6</v>
      </c>
      <c r="D26" s="5">
        <f>E12</f>
        <v>1.552795031</v>
      </c>
    </row>
    <row r="27">
      <c r="C27" s="2" t="s">
        <v>8</v>
      </c>
      <c r="D27" s="5">
        <f>E16</f>
        <v>1.568490763</v>
      </c>
    </row>
    <row r="28">
      <c r="C28" s="2" t="s">
        <v>10</v>
      </c>
      <c r="D28" s="5">
        <f>E19</f>
        <v>0.6418485237</v>
      </c>
    </row>
    <row r="29">
      <c r="C29" s="2"/>
      <c r="D29" s="5"/>
    </row>
    <row r="30">
      <c r="C30" s="2" t="s">
        <v>23</v>
      </c>
      <c r="D30" s="5">
        <v>2.0</v>
      </c>
    </row>
    <row r="31">
      <c r="C31" s="6" t="s">
        <v>24</v>
      </c>
      <c r="D31" s="5">
        <v>0.5</v>
      </c>
    </row>
    <row r="32">
      <c r="C32" s="2" t="s">
        <v>25</v>
      </c>
      <c r="D32" s="5">
        <f>20-(D26+D27+D28+D29+2.5)</f>
        <v>13.73686568</v>
      </c>
    </row>
    <row r="33">
      <c r="C33" s="7" t="s">
        <v>26</v>
      </c>
      <c r="D33" s="7" t="s">
        <v>27</v>
      </c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7.67"/>
    <col customWidth="1" min="2" max="2" width="18.78"/>
    <col customWidth="1" min="3" max="3" width="17.67"/>
    <col customWidth="1" min="4" max="4" width="29.44"/>
    <col customWidth="1" min="5" max="5" width="12.78"/>
    <col customWidth="1" min="6" max="26" width="10.67"/>
  </cols>
  <sheetData>
    <row r="1">
      <c r="A1" s="1" t="s">
        <v>0</v>
      </c>
    </row>
    <row r="2"/>
    <row r="3">
      <c r="A3" s="2"/>
      <c r="B3" s="2" t="s">
        <v>1</v>
      </c>
      <c r="C3" s="2" t="s">
        <v>2</v>
      </c>
      <c r="D3" s="2" t="s">
        <v>3</v>
      </c>
      <c r="E3" s="2" t="s">
        <v>4</v>
      </c>
    </row>
    <row r="4">
      <c r="A4" s="2" t="s">
        <v>5</v>
      </c>
      <c r="B4" s="2" t="s">
        <v>28</v>
      </c>
      <c r="C4" s="2">
        <v>1.0</v>
      </c>
      <c r="D4" s="2">
        <v>20.9</v>
      </c>
      <c r="E4" s="2">
        <v>2.57</v>
      </c>
    </row>
    <row r="5">
      <c r="A5" s="2" t="s">
        <v>7</v>
      </c>
      <c r="B5" s="2" t="s">
        <v>8</v>
      </c>
      <c r="C5" s="2">
        <v>5.0</v>
      </c>
      <c r="D5" s="2">
        <v>30.2</v>
      </c>
      <c r="E5" s="2">
        <v>0.54</v>
      </c>
    </row>
    <row r="6">
      <c r="A6" s="2" t="s">
        <v>9</v>
      </c>
      <c r="B6" s="2" t="s">
        <v>10</v>
      </c>
      <c r="C6" s="2">
        <v>5.0</v>
      </c>
      <c r="D6" s="2">
        <v>24.6</v>
      </c>
      <c r="E6" s="2">
        <v>0.18</v>
      </c>
    </row>
    <row r="7">
      <c r="A7" s="2" t="s">
        <v>12</v>
      </c>
      <c r="B7" s="2"/>
      <c r="C7" s="2"/>
      <c r="D7" s="2"/>
      <c r="E7" s="2"/>
    </row>
    <row r="8"/>
    <row r="9">
      <c r="D9" s="3" t="s">
        <v>13</v>
      </c>
      <c r="E9" s="3">
        <v>50.0</v>
      </c>
    </row>
    <row r="10"/>
    <row r="11"/>
    <row r="12">
      <c r="D12" s="3" t="s">
        <v>14</v>
      </c>
      <c r="E12" s="3">
        <f>E9*(1/D4)</f>
        <v>2.392344498</v>
      </c>
    </row>
    <row r="13"/>
    <row r="14"/>
    <row r="15">
      <c r="D15" s="3" t="s">
        <v>15</v>
      </c>
      <c r="E15" s="3">
        <f>((E9*E5)/E4)*(C5/C4)</f>
        <v>52.52918288</v>
      </c>
    </row>
    <row r="16">
      <c r="D16" s="3" t="s">
        <v>16</v>
      </c>
      <c r="E16" s="3">
        <f>E15*(1/D5)</f>
        <v>1.739376917</v>
      </c>
    </row>
    <row r="17"/>
    <row r="18">
      <c r="D18" s="3" t="s">
        <v>17</v>
      </c>
      <c r="E18" s="3">
        <f>((E9*E6)/E4)*(C6/C4)</f>
        <v>17.50972763</v>
      </c>
    </row>
    <row r="19">
      <c r="D19" s="3" t="s">
        <v>18</v>
      </c>
      <c r="E19" s="3">
        <f>E18*(1/D6)</f>
        <v>0.7117775458</v>
      </c>
    </row>
    <row r="20"/>
    <row r="21">
      <c r="D21" s="3" t="s">
        <v>19</v>
      </c>
      <c r="E21" s="3">
        <f>((E9*E7)/E4)*(C7/C4)</f>
        <v>0</v>
      </c>
    </row>
    <row r="22">
      <c r="D22" s="3" t="s">
        <v>20</v>
      </c>
      <c r="E22" s="3" t="str">
        <f>E21*(1/D7)</f>
        <v>#DIV/0!</v>
      </c>
    </row>
    <row r="25">
      <c r="C25" s="1" t="s">
        <v>21</v>
      </c>
      <c r="D25" s="4" t="s">
        <v>22</v>
      </c>
    </row>
    <row r="26">
      <c r="C26" s="2" t="s">
        <v>28</v>
      </c>
      <c r="D26" s="5">
        <f>E12</f>
        <v>2.392344498</v>
      </c>
    </row>
    <row r="27">
      <c r="C27" s="2" t="s">
        <v>8</v>
      </c>
      <c r="D27" s="5">
        <f>E16</f>
        <v>1.739376917</v>
      </c>
    </row>
    <row r="28">
      <c r="C28" s="2" t="s">
        <v>10</v>
      </c>
      <c r="D28" s="5">
        <f>E19</f>
        <v>0.7117775458</v>
      </c>
    </row>
    <row r="29">
      <c r="C29" s="2"/>
      <c r="D29" s="5"/>
    </row>
    <row r="30">
      <c r="C30" s="2" t="s">
        <v>23</v>
      </c>
      <c r="D30" s="5">
        <v>2.0</v>
      </c>
    </row>
    <row r="31">
      <c r="C31" s="6" t="s">
        <v>24</v>
      </c>
      <c r="D31" s="5">
        <v>0.5</v>
      </c>
    </row>
    <row r="32">
      <c r="C32" s="2" t="s">
        <v>25</v>
      </c>
      <c r="D32" s="5">
        <f>20-(D26+D27+D28+D29+2.5)</f>
        <v>12.65650104</v>
      </c>
    </row>
    <row r="33">
      <c r="C33" s="7" t="s">
        <v>26</v>
      </c>
      <c r="D33" s="7" t="s">
        <v>27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7.67"/>
    <col customWidth="1" min="2" max="2" width="18.78"/>
    <col customWidth="1" min="3" max="3" width="17.67"/>
    <col customWidth="1" min="4" max="4" width="30.78"/>
    <col customWidth="1" min="5" max="5" width="12.78"/>
    <col customWidth="1" min="6" max="26" width="10.67"/>
  </cols>
  <sheetData>
    <row r="1">
      <c r="A1" s="1" t="s">
        <v>0</v>
      </c>
    </row>
    <row r="2"/>
    <row r="3">
      <c r="A3" s="2"/>
      <c r="B3" s="2" t="s">
        <v>1</v>
      </c>
      <c r="C3" s="2" t="s">
        <v>2</v>
      </c>
      <c r="D3" s="2" t="s">
        <v>3</v>
      </c>
      <c r="E3" s="2" t="s">
        <v>4</v>
      </c>
    </row>
    <row r="4">
      <c r="A4" s="2" t="s">
        <v>5</v>
      </c>
      <c r="B4" s="8" t="s">
        <v>29</v>
      </c>
      <c r="C4" s="2">
        <v>1.0</v>
      </c>
      <c r="D4" s="8">
        <v>17.3</v>
      </c>
      <c r="E4" s="8">
        <v>3.36</v>
      </c>
    </row>
    <row r="5">
      <c r="A5" s="2" t="s">
        <v>7</v>
      </c>
      <c r="B5" s="9" t="s">
        <v>30</v>
      </c>
      <c r="C5" s="2">
        <v>5.0</v>
      </c>
      <c r="D5" s="8">
        <v>10.0</v>
      </c>
      <c r="E5" s="8">
        <v>0.18</v>
      </c>
    </row>
    <row r="6">
      <c r="A6" s="2" t="s">
        <v>9</v>
      </c>
      <c r="B6" s="2"/>
      <c r="C6" s="2"/>
      <c r="D6" s="2"/>
      <c r="E6" s="2"/>
      <c r="F6" s="3" t="s">
        <v>11</v>
      </c>
    </row>
    <row r="7">
      <c r="A7" s="2" t="s">
        <v>12</v>
      </c>
      <c r="B7" s="2"/>
      <c r="C7" s="2"/>
      <c r="D7" s="2"/>
      <c r="E7" s="2"/>
    </row>
    <row r="8"/>
    <row r="9">
      <c r="D9" s="3" t="s">
        <v>13</v>
      </c>
      <c r="E9" s="3">
        <v>50.0</v>
      </c>
    </row>
    <row r="10"/>
    <row r="11"/>
    <row r="12">
      <c r="D12" s="3" t="s">
        <v>14</v>
      </c>
      <c r="E12" s="3">
        <f>E9*(1/D4)</f>
        <v>2.89017341</v>
      </c>
    </row>
    <row r="13"/>
    <row r="14"/>
    <row r="15">
      <c r="D15" s="3" t="s">
        <v>15</v>
      </c>
      <c r="E15" s="3">
        <f>((E9*E5)/E4)*(C5/C4)</f>
        <v>13.39285714</v>
      </c>
    </row>
    <row r="16">
      <c r="D16" s="3" t="s">
        <v>16</v>
      </c>
      <c r="E16" s="3">
        <f>E15*(1/D5)</f>
        <v>1.339285714</v>
      </c>
    </row>
    <row r="17"/>
    <row r="18">
      <c r="D18" s="3" t="s">
        <v>17</v>
      </c>
      <c r="E18" s="3">
        <f>((E9*E6)/E4)*(C6/C4)</f>
        <v>0</v>
      </c>
    </row>
    <row r="19">
      <c r="D19" s="3" t="s">
        <v>18</v>
      </c>
      <c r="E19" s="3" t="str">
        <f>E18*(1/D6)</f>
        <v>#DIV/0!</v>
      </c>
    </row>
    <row r="20"/>
    <row r="21">
      <c r="D21" s="3" t="s">
        <v>19</v>
      </c>
      <c r="E21" s="3">
        <f>((E9*E7)/E4)*(C7/C4)</f>
        <v>0</v>
      </c>
    </row>
    <row r="22">
      <c r="D22" s="3" t="s">
        <v>20</v>
      </c>
      <c r="E22" s="3" t="str">
        <f>E21*(1/D7)</f>
        <v>#DIV/0!</v>
      </c>
    </row>
    <row r="25">
      <c r="C25" s="1" t="s">
        <v>21</v>
      </c>
      <c r="D25" s="4" t="s">
        <v>22</v>
      </c>
    </row>
    <row r="26">
      <c r="C26" s="8" t="s">
        <v>29</v>
      </c>
      <c r="D26" s="5">
        <f>E12</f>
        <v>2.89017341</v>
      </c>
    </row>
    <row r="27">
      <c r="C27" s="9" t="s">
        <v>30</v>
      </c>
      <c r="D27" s="5">
        <f>E16</f>
        <v>1.339285714</v>
      </c>
    </row>
    <row r="28">
      <c r="C28" s="2"/>
      <c r="D28" s="5"/>
    </row>
    <row r="29">
      <c r="C29" s="2"/>
      <c r="D29" s="5"/>
    </row>
    <row r="30">
      <c r="C30" s="2" t="s">
        <v>23</v>
      </c>
      <c r="D30" s="5">
        <v>2.0</v>
      </c>
    </row>
    <row r="31">
      <c r="C31" s="6" t="s">
        <v>24</v>
      </c>
      <c r="D31" s="5">
        <v>0.5</v>
      </c>
    </row>
    <row r="32">
      <c r="C32" s="2" t="s">
        <v>25</v>
      </c>
      <c r="D32" s="5">
        <f>20-(D26+D27+D28+D29+2.5)</f>
        <v>13.27054088</v>
      </c>
    </row>
    <row r="33">
      <c r="C33" s="7" t="s">
        <v>26</v>
      </c>
      <c r="D33" s="7" t="s">
        <v>27</v>
      </c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7.67"/>
    <col customWidth="1" min="2" max="2" width="18.78"/>
    <col customWidth="1" min="3" max="3" width="17.67"/>
    <col customWidth="1" min="4" max="4" width="29.44"/>
    <col customWidth="1" min="5" max="5" width="12.78"/>
    <col customWidth="1" min="6" max="26" width="10.67"/>
  </cols>
  <sheetData>
    <row r="1">
      <c r="A1" s="1" t="s">
        <v>0</v>
      </c>
    </row>
    <row r="2"/>
    <row r="3">
      <c r="A3" s="2"/>
      <c r="B3" s="2" t="s">
        <v>1</v>
      </c>
      <c r="C3" s="2" t="s">
        <v>2</v>
      </c>
      <c r="D3" s="2" t="s">
        <v>3</v>
      </c>
      <c r="E3" s="2" t="s">
        <v>4</v>
      </c>
    </row>
    <row r="4">
      <c r="A4" s="2" t="s">
        <v>5</v>
      </c>
      <c r="B4" s="8" t="s">
        <v>31</v>
      </c>
      <c r="C4" s="2">
        <v>1.0</v>
      </c>
      <c r="D4" s="8">
        <v>11.6</v>
      </c>
      <c r="E4" s="8">
        <v>3.08</v>
      </c>
    </row>
    <row r="5">
      <c r="A5" s="2" t="s">
        <v>7</v>
      </c>
      <c r="B5" s="8" t="s">
        <v>30</v>
      </c>
      <c r="C5" s="2">
        <v>5.0</v>
      </c>
      <c r="D5" s="8">
        <v>10.0</v>
      </c>
      <c r="E5" s="8">
        <v>0.18</v>
      </c>
    </row>
    <row r="6">
      <c r="A6" s="2" t="s">
        <v>9</v>
      </c>
      <c r="B6" s="2"/>
      <c r="C6" s="2"/>
      <c r="D6" s="2"/>
      <c r="E6" s="2"/>
    </row>
    <row r="7">
      <c r="A7" s="2" t="s">
        <v>12</v>
      </c>
      <c r="B7" s="2"/>
      <c r="C7" s="2"/>
      <c r="D7" s="2"/>
      <c r="E7" s="2"/>
    </row>
    <row r="8"/>
    <row r="9">
      <c r="D9" s="3" t="s">
        <v>13</v>
      </c>
      <c r="E9" s="3">
        <v>50.0</v>
      </c>
    </row>
    <row r="10"/>
    <row r="11"/>
    <row r="12">
      <c r="D12" s="3" t="s">
        <v>14</v>
      </c>
      <c r="E12" s="3">
        <f>E9*(1/D4)</f>
        <v>4.310344828</v>
      </c>
    </row>
    <row r="13"/>
    <row r="14"/>
    <row r="15">
      <c r="D15" s="3" t="s">
        <v>15</v>
      </c>
      <c r="E15" s="3">
        <f>((E9*E5)/E4)*(C5/C4)</f>
        <v>14.61038961</v>
      </c>
    </row>
    <row r="16">
      <c r="D16" s="3" t="s">
        <v>16</v>
      </c>
      <c r="E16" s="3">
        <f>E15*(1/D5)</f>
        <v>1.461038961</v>
      </c>
    </row>
    <row r="17"/>
    <row r="18">
      <c r="D18" s="3" t="s">
        <v>17</v>
      </c>
      <c r="E18" s="3">
        <f>((E9*E6)/E4)*(C6/C4)</f>
        <v>0</v>
      </c>
    </row>
    <row r="19">
      <c r="D19" s="3" t="s">
        <v>18</v>
      </c>
      <c r="E19" s="3" t="str">
        <f>E18*(1/D6)</f>
        <v>#DIV/0!</v>
      </c>
    </row>
    <row r="20"/>
    <row r="21">
      <c r="D21" s="3" t="s">
        <v>19</v>
      </c>
      <c r="E21" s="3">
        <f>((E9*E7)/E4)*(C7/C4)</f>
        <v>0</v>
      </c>
    </row>
    <row r="22">
      <c r="D22" s="3" t="s">
        <v>20</v>
      </c>
      <c r="E22" s="3" t="str">
        <f>E21*(1/D7)</f>
        <v>#DIV/0!</v>
      </c>
    </row>
    <row r="25">
      <c r="C25" s="1" t="s">
        <v>21</v>
      </c>
      <c r="D25" s="4" t="s">
        <v>22</v>
      </c>
    </row>
    <row r="26">
      <c r="C26" s="8" t="s">
        <v>31</v>
      </c>
      <c r="D26" s="5">
        <f>E12</f>
        <v>4.310344828</v>
      </c>
    </row>
    <row r="27">
      <c r="C27" s="8" t="s">
        <v>30</v>
      </c>
      <c r="D27" s="5">
        <f>E16</f>
        <v>1.461038961</v>
      </c>
    </row>
    <row r="28">
      <c r="C28" s="2"/>
      <c r="D28" s="5"/>
    </row>
    <row r="29">
      <c r="C29" s="2"/>
      <c r="D29" s="5"/>
    </row>
    <row r="30">
      <c r="C30" s="2" t="s">
        <v>23</v>
      </c>
      <c r="D30" s="5">
        <v>2.0</v>
      </c>
    </row>
    <row r="31">
      <c r="C31" s="6" t="s">
        <v>24</v>
      </c>
      <c r="D31" s="5">
        <v>0.5</v>
      </c>
    </row>
    <row r="32">
      <c r="C32" s="2" t="s">
        <v>25</v>
      </c>
      <c r="D32" s="5">
        <f>20-(D26+D27+D28+D29+2.5)</f>
        <v>11.72861621</v>
      </c>
    </row>
    <row r="33">
      <c r="C33" s="7" t="s">
        <v>26</v>
      </c>
      <c r="D33" s="7" t="s">
        <v>27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2016-10-27T19:20:40Z</dcterms:created>
  <dc:creator>Microsoft Office User</dc:creator>
</cp:coreProperties>
</file>