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Plate Reader/"/>
    </mc:Choice>
  </mc:AlternateContent>
  <xr:revisionPtr revIDLastSave="0" documentId="13_ncr:1_{3CACBDA5-09D1-8945-9C59-5BEBC166F7A2}" xr6:coauthVersionLast="47" xr6:coauthVersionMax="47" xr10:uidLastSave="{00000000-0000-0000-0000-000000000000}"/>
  <bookViews>
    <workbookView xWindow="-3220" yWindow="-21600" windowWidth="38400" windowHeight="21600" xr2:uid="{09B18BCE-492A-4412-8133-3991456F983E}"/>
  </bookViews>
  <sheets>
    <sheet name="iLov_Raw" sheetId="3" r:id="rId1"/>
    <sheet name="iLov_Analyzed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E17" i="4"/>
  <c r="G17" i="4" s="1"/>
  <c r="F14" i="4"/>
  <c r="E14" i="4"/>
  <c r="G14" i="4" s="1"/>
  <c r="F11" i="4"/>
  <c r="E11" i="4"/>
  <c r="G11" i="4" s="1"/>
  <c r="G8" i="4"/>
  <c r="F8" i="4"/>
  <c r="E8" i="4"/>
  <c r="F5" i="4"/>
  <c r="E5" i="4"/>
  <c r="G5" i="4" s="1"/>
  <c r="F2" i="4"/>
  <c r="E2" i="4"/>
  <c r="G2" i="4" s="1"/>
</calcChain>
</file>

<file path=xl/sharedStrings.xml><?xml version="1.0" encoding="utf-8"?>
<sst xmlns="http://schemas.openxmlformats.org/spreadsheetml/2006/main" count="71" uniqueCount="29">
  <si>
    <t>A</t>
  </si>
  <si>
    <t>iLOV READ:360/40,460/40</t>
  </si>
  <si>
    <t>B</t>
  </si>
  <si>
    <t>C</t>
  </si>
  <si>
    <t>D</t>
  </si>
  <si>
    <t>E</t>
  </si>
  <si>
    <t>F</t>
  </si>
  <si>
    <t>G</t>
  </si>
  <si>
    <t>H</t>
  </si>
  <si>
    <t>ilove ex360/40 460/40 gain 80</t>
  </si>
  <si>
    <t>iLOV READ:360/40,528/20</t>
  </si>
  <si>
    <t>ilove ex360/40 528/20 gain 80</t>
  </si>
  <si>
    <t>Map</t>
  </si>
  <si>
    <t>Ec iLov 1</t>
  </si>
  <si>
    <t>Ec iLov 0.2</t>
  </si>
  <si>
    <t>Ec iLov 0.04</t>
  </si>
  <si>
    <t>Ec iLov 0.008</t>
  </si>
  <si>
    <t>Ec iLov 0.0016</t>
  </si>
  <si>
    <t>Ec WT 1</t>
  </si>
  <si>
    <t>Strain</t>
  </si>
  <si>
    <t>Dilution</t>
  </si>
  <si>
    <t>Sample #</t>
  </si>
  <si>
    <t>RFU</t>
  </si>
  <si>
    <t>Average</t>
  </si>
  <si>
    <t>Std. Dev.</t>
  </si>
  <si>
    <t>RFU-WT</t>
  </si>
  <si>
    <t>Normalized Std. Dev.</t>
  </si>
  <si>
    <t>XL1-Blue-iLov</t>
  </si>
  <si>
    <t>XL1-Blue-WT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</si>
</sst>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color rgb="FF27413E"/>
      <name val="Arial"/>
      <family val="2"/>
    </font>
    <font>
      <strike/>
      <sz val="10"/>
      <color rgb="FF000000"/>
      <name val="Arial"/>
      <family val="2"/>
    </font>
    <font>
      <strike/>
      <sz val="7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BAD7E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Relative Fluorescence for iLov (pKR205) Expressed in </a:t>
            </a:r>
            <a:r>
              <a:rPr lang="en-US" sz="140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E. coli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(KREC8)</a:t>
            </a:r>
            <a:endParaRPr lang="en-US" sz="1400" b="0" i="1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iLov E. coli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(iLov_Analyzed!$B$2,iLov_Analyzed!$B$5,iLov_Analyzed!$B$8,iLov_Analyzed!$B$11,iLov_Analyzed!$B$14)</c:f>
              <c:numCache>
                <c:formatCode>General</c:formatCode>
                <c:ptCount val="5"/>
                <c:pt idx="0">
                  <c:v>1</c:v>
                </c:pt>
                <c:pt idx="1">
                  <c:v>0.2</c:v>
                </c:pt>
                <c:pt idx="2">
                  <c:v>0.04</c:v>
                </c:pt>
                <c:pt idx="3">
                  <c:v>8.0000000000000002E-3</c:v>
                </c:pt>
                <c:pt idx="4">
                  <c:v>1.6000000000000001E-3</c:v>
                </c:pt>
              </c:numCache>
            </c:numRef>
          </c:xVal>
          <c:yVal>
            <c:numRef>
              <c:f>(iLov_Analyzed!$G$2,iLov_Analyzed!$G$5,iLov_Analyzed!$G$8,iLov_Analyzed!$G$11,iLov_Analyzed!$G$14)</c:f>
              <c:numCache>
                <c:formatCode>General</c:formatCode>
                <c:ptCount val="5"/>
                <c:pt idx="0">
                  <c:v>56481.333333333336</c:v>
                </c:pt>
                <c:pt idx="1">
                  <c:v>3063.6666666666661</c:v>
                </c:pt>
                <c:pt idx="2">
                  <c:v>-9306.3333333333339</c:v>
                </c:pt>
                <c:pt idx="3">
                  <c:v>-12007.333333333334</c:v>
                </c:pt>
                <c:pt idx="4">
                  <c:v>-12604.333333333334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4A-824A-B255-70A6D4BA53E9}"/>
            </c:ext>
          </c:extLst>
        </c:ser>
        <c:ser>
          <c:idx val="1"/>
          <c:order val="1"/>
          <c:tx>
            <c:v>WT E. coli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iLov_Analyzed!$B$17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iLov_Analyzed!$G$17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4A-824A-B255-70A6D4BA5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97696"/>
        <c:axId val="364699136"/>
      </c:scatterChart>
      <c:valAx>
        <c:axId val="36469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99136"/>
        <c:crosses val="autoZero"/>
        <c:crossBetween val="midCat"/>
      </c:valAx>
      <c:valAx>
        <c:axId val="364699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9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334349</xdr:colOff>
      <xdr:row>0</xdr:row>
      <xdr:rowOff>136280</xdr:rowOff>
    </xdr:from>
    <xdr:to>
      <xdr:col>20</xdr:col>
      <xdr:colOff>429845</xdr:colOff>
      <xdr:row>22</xdr:row>
      <xdr:rowOff>78153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40B81-51DD-1145-A33A-9CC7CB9C5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/Library/CloudStorage/GoogleDrive-ben_moore@uri.edu/Shared%20drives/KRamsey%20Lab/Ben%20Moore/Data/Plate%20Reader/240625_BM_ReporterComparison.xlsx" TargetMode="External"/><Relationship Id="rId1" Type="http://schemas.openxmlformats.org/officeDocument/2006/relationships/externalLinkPath" Target="240625_BM_Reporter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YFP_Raw"/>
      <sheetName val="LanYFP_Analyzed"/>
      <sheetName val="iLov_Raw"/>
      <sheetName val="iLov_Analyzed"/>
      <sheetName val="Comparison"/>
    </sheetNames>
    <sheetDataSet>
      <sheetData sheetId="0" refreshError="1"/>
      <sheetData sheetId="1">
        <row r="2">
          <cell r="B2">
            <v>1</v>
          </cell>
        </row>
      </sheetData>
      <sheetData sheetId="2" refreshError="1"/>
      <sheetData sheetId="3">
        <row r="2">
          <cell r="B2">
            <v>1</v>
          </cell>
          <cell r="G2">
            <v>56481.333333333336</v>
          </cell>
        </row>
        <row r="5">
          <cell r="B5">
            <v>0.2</v>
          </cell>
          <cell r="G5">
            <v>3063.6666666666661</v>
          </cell>
        </row>
        <row r="8">
          <cell r="B8">
            <v>0.04</v>
          </cell>
          <cell r="G8">
            <v>-9306.3333333333339</v>
          </cell>
        </row>
        <row r="11">
          <cell r="B11">
            <v>8.0000000000000002E-3</v>
          </cell>
          <cell r="G11">
            <v>-12007.333333333334</v>
          </cell>
        </row>
        <row r="14">
          <cell r="B14">
            <v>1.6000000000000001E-3</v>
          </cell>
          <cell r="G14">
            <v>-12604.333333333334</v>
          </cell>
        </row>
        <row r="17">
          <cell r="B17">
            <v>1</v>
          </cell>
          <cell r="G17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91EE-697D-CC4D-B89B-6752D8E63BA3}">
  <dimension ref="A1:O29"/>
  <sheetViews>
    <sheetView tabSelected="1" zoomScaleNormal="100" workbookViewId="0">
      <selection activeCell="Q30" sqref="Q30"/>
    </sheetView>
  </sheetViews>
  <sheetFormatPr baseColWidth="10" defaultColWidth="8.83203125" defaultRowHeight="15" x14ac:dyDescent="0.2"/>
  <cols>
    <col min="14" max="14" width="19.5" customWidth="1"/>
  </cols>
  <sheetData>
    <row r="1" spans="1:15" ht="16" x14ac:dyDescent="0.2">
      <c r="A1" s="1" t="s">
        <v>12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5" ht="26" x14ac:dyDescent="0.2">
      <c r="A2" s="2" t="s">
        <v>0</v>
      </c>
      <c r="B2" s="9" t="s">
        <v>13</v>
      </c>
      <c r="C2" s="10" t="s">
        <v>14</v>
      </c>
      <c r="D2" s="11" t="s">
        <v>15</v>
      </c>
      <c r="E2" s="11" t="s">
        <v>16</v>
      </c>
      <c r="F2" s="11" t="s">
        <v>17</v>
      </c>
      <c r="G2" s="5"/>
      <c r="H2" s="5"/>
      <c r="I2" s="5"/>
      <c r="J2" s="5"/>
      <c r="K2" s="5"/>
      <c r="L2" s="5"/>
      <c r="M2" s="5"/>
    </row>
    <row r="3" spans="1:15" ht="26" x14ac:dyDescent="0.2">
      <c r="A3" s="2" t="s">
        <v>2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5"/>
      <c r="H3" s="5"/>
      <c r="I3" s="5"/>
      <c r="J3" s="5"/>
      <c r="K3" s="5"/>
      <c r="L3" s="5"/>
      <c r="M3" s="5"/>
    </row>
    <row r="4" spans="1:15" ht="26" x14ac:dyDescent="0.2">
      <c r="A4" s="2" t="s">
        <v>3</v>
      </c>
      <c r="B4" s="9" t="s">
        <v>13</v>
      </c>
      <c r="C4" s="10" t="s">
        <v>14</v>
      </c>
      <c r="D4" s="11" t="s">
        <v>15</v>
      </c>
      <c r="E4" s="11" t="s">
        <v>16</v>
      </c>
      <c r="F4" s="11" t="s">
        <v>17</v>
      </c>
      <c r="G4" s="5"/>
      <c r="H4" s="5"/>
      <c r="I4" s="5"/>
      <c r="J4" s="5"/>
      <c r="K4" s="5"/>
      <c r="L4" s="5"/>
      <c r="M4" s="5"/>
    </row>
    <row r="5" spans="1:15" x14ac:dyDescent="0.2">
      <c r="A5" s="2" t="s">
        <v>4</v>
      </c>
      <c r="B5" s="12"/>
      <c r="C5" s="12"/>
      <c r="D5" s="12"/>
      <c r="E5" s="12"/>
      <c r="F5" s="12"/>
      <c r="G5" s="5"/>
      <c r="H5" s="5"/>
      <c r="I5" s="5"/>
      <c r="J5" s="5"/>
      <c r="K5" s="5"/>
      <c r="L5" s="5"/>
      <c r="M5" s="5"/>
    </row>
    <row r="6" spans="1:15" x14ac:dyDescent="0.2">
      <c r="A6" s="2" t="s">
        <v>5</v>
      </c>
      <c r="B6" s="12"/>
      <c r="C6" s="12"/>
      <c r="D6" s="12"/>
      <c r="E6" s="12"/>
      <c r="F6" s="12"/>
      <c r="G6" s="5"/>
      <c r="H6" s="5"/>
      <c r="I6" s="5"/>
      <c r="J6" s="5"/>
      <c r="K6" s="5"/>
      <c r="L6" s="5"/>
      <c r="M6" s="5"/>
    </row>
    <row r="7" spans="1:15" x14ac:dyDescent="0.2">
      <c r="A7" s="2" t="s">
        <v>6</v>
      </c>
      <c r="B7" s="13" t="s">
        <v>18</v>
      </c>
      <c r="C7" s="12"/>
      <c r="D7" s="12"/>
      <c r="E7" s="12"/>
      <c r="F7" s="12"/>
      <c r="G7" s="5"/>
      <c r="H7" s="5"/>
      <c r="I7" s="5"/>
      <c r="J7" s="5"/>
      <c r="K7" s="5"/>
      <c r="L7" s="5"/>
      <c r="M7" s="5"/>
    </row>
    <row r="8" spans="1:15" x14ac:dyDescent="0.2">
      <c r="A8" s="2" t="s">
        <v>7</v>
      </c>
      <c r="B8" s="13" t="s">
        <v>18</v>
      </c>
      <c r="C8" s="12"/>
      <c r="D8" s="12"/>
      <c r="E8" s="12"/>
      <c r="F8" s="12"/>
      <c r="G8" s="5"/>
      <c r="H8" s="5"/>
      <c r="I8" s="5"/>
      <c r="J8" s="5"/>
      <c r="K8" s="5"/>
      <c r="L8" s="5"/>
      <c r="M8" s="5"/>
    </row>
    <row r="9" spans="1:15" x14ac:dyDescent="0.2">
      <c r="A9" s="2" t="s">
        <v>8</v>
      </c>
      <c r="B9" s="13" t="s">
        <v>18</v>
      </c>
      <c r="C9" s="12"/>
      <c r="D9" s="12"/>
      <c r="E9" s="12"/>
      <c r="F9" s="12"/>
      <c r="G9" s="5"/>
      <c r="H9" s="5"/>
      <c r="I9" s="5"/>
      <c r="J9" s="5"/>
      <c r="K9" s="5"/>
      <c r="L9" s="5"/>
      <c r="M9" s="5"/>
    </row>
    <row r="11" spans="1:15" x14ac:dyDescent="0.2">
      <c r="A11" s="14"/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  <c r="M11" s="15">
        <v>12</v>
      </c>
      <c r="N11" s="16"/>
      <c r="O11" t="s">
        <v>9</v>
      </c>
    </row>
    <row r="12" spans="1:15" x14ac:dyDescent="0.2">
      <c r="A12" s="15" t="s">
        <v>0</v>
      </c>
      <c r="B12" s="17">
        <v>59047</v>
      </c>
      <c r="C12" s="18">
        <v>16957</v>
      </c>
      <c r="D12" s="19">
        <v>4797</v>
      </c>
      <c r="E12" s="19">
        <v>2160</v>
      </c>
      <c r="F12" s="19">
        <v>1592</v>
      </c>
      <c r="G12" s="20"/>
      <c r="H12" s="20"/>
      <c r="I12" s="20"/>
      <c r="J12" s="20"/>
      <c r="K12" s="20"/>
      <c r="L12" s="20"/>
      <c r="M12" s="20"/>
      <c r="N12" s="21" t="s">
        <v>1</v>
      </c>
    </row>
    <row r="13" spans="1:15" x14ac:dyDescent="0.2">
      <c r="A13" s="15" t="s">
        <v>2</v>
      </c>
      <c r="B13" s="17">
        <v>59662</v>
      </c>
      <c r="C13" s="18">
        <v>17125</v>
      </c>
      <c r="D13" s="19">
        <v>4937</v>
      </c>
      <c r="E13" s="19">
        <v>2147</v>
      </c>
      <c r="F13" s="19">
        <v>1531</v>
      </c>
      <c r="G13" s="20"/>
      <c r="H13" s="20"/>
      <c r="I13" s="20"/>
      <c r="J13" s="20"/>
      <c r="K13" s="20"/>
      <c r="L13" s="20"/>
      <c r="M13" s="20"/>
      <c r="N13" s="21" t="s">
        <v>1</v>
      </c>
    </row>
    <row r="14" spans="1:15" x14ac:dyDescent="0.2">
      <c r="A14" s="15" t="s">
        <v>3</v>
      </c>
      <c r="B14" s="17">
        <v>59719</v>
      </c>
      <c r="C14" s="18">
        <v>17272</v>
      </c>
      <c r="D14" s="19">
        <v>5591</v>
      </c>
      <c r="E14" s="19">
        <v>2210</v>
      </c>
      <c r="F14" s="19">
        <v>1697</v>
      </c>
      <c r="G14" s="20"/>
      <c r="H14" s="20"/>
      <c r="I14" s="20"/>
      <c r="J14" s="20"/>
      <c r="K14" s="20"/>
      <c r="L14" s="20"/>
      <c r="M14" s="20"/>
      <c r="N14" s="21" t="s">
        <v>1</v>
      </c>
    </row>
    <row r="15" spans="1:15" x14ac:dyDescent="0.2">
      <c r="A15" s="15" t="s">
        <v>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 t="s">
        <v>1</v>
      </c>
    </row>
    <row r="16" spans="1:15" x14ac:dyDescent="0.2">
      <c r="A16" s="15" t="s">
        <v>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 t="s">
        <v>1</v>
      </c>
    </row>
    <row r="17" spans="1:15" x14ac:dyDescent="0.2">
      <c r="A17" s="15" t="s">
        <v>6</v>
      </c>
      <c r="B17" s="22">
        <v>80324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 t="s">
        <v>1</v>
      </c>
    </row>
    <row r="18" spans="1:15" x14ac:dyDescent="0.2">
      <c r="A18" s="15" t="s">
        <v>7</v>
      </c>
      <c r="B18" s="22">
        <v>81714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 t="s">
        <v>1</v>
      </c>
    </row>
    <row r="19" spans="1:15" x14ac:dyDescent="0.2">
      <c r="A19" s="15" t="s">
        <v>8</v>
      </c>
      <c r="B19" s="22">
        <v>80827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 t="s">
        <v>1</v>
      </c>
    </row>
    <row r="21" spans="1:15" x14ac:dyDescent="0.2">
      <c r="A21" s="1"/>
      <c r="B21" s="2">
        <v>1</v>
      </c>
      <c r="C21" s="2">
        <v>2</v>
      </c>
      <c r="D21" s="2">
        <v>3</v>
      </c>
      <c r="E21" s="2">
        <v>4</v>
      </c>
      <c r="F21" s="2">
        <v>5</v>
      </c>
      <c r="G21" s="2">
        <v>6</v>
      </c>
      <c r="H21" s="2">
        <v>7</v>
      </c>
      <c r="I21" s="2">
        <v>8</v>
      </c>
      <c r="J21" s="2">
        <v>9</v>
      </c>
      <c r="K21" s="2">
        <v>10</v>
      </c>
      <c r="L21" s="2">
        <v>11</v>
      </c>
      <c r="M21" s="2">
        <v>12</v>
      </c>
      <c r="O21" t="s">
        <v>11</v>
      </c>
    </row>
    <row r="22" spans="1:15" x14ac:dyDescent="0.2">
      <c r="A22" s="2" t="s">
        <v>0</v>
      </c>
      <c r="B22" s="7">
        <v>69013</v>
      </c>
      <c r="C22" s="8">
        <v>16005</v>
      </c>
      <c r="D22" s="4">
        <v>3664</v>
      </c>
      <c r="E22" s="4">
        <v>1013</v>
      </c>
      <c r="F22" s="4">
        <v>409</v>
      </c>
      <c r="G22" s="5"/>
      <c r="H22" s="5"/>
      <c r="I22" s="5"/>
      <c r="J22" s="5"/>
      <c r="K22" s="5"/>
      <c r="L22" s="5"/>
      <c r="M22" s="5"/>
      <c r="N22" s="6" t="s">
        <v>10</v>
      </c>
    </row>
    <row r="23" spans="1:15" x14ac:dyDescent="0.2">
      <c r="A23" s="2" t="s">
        <v>2</v>
      </c>
      <c r="B23" s="7">
        <v>69681</v>
      </c>
      <c r="C23" s="8">
        <v>16080</v>
      </c>
      <c r="D23" s="4">
        <v>3711</v>
      </c>
      <c r="E23" s="4">
        <v>998</v>
      </c>
      <c r="F23" s="4">
        <v>408</v>
      </c>
      <c r="G23" s="5"/>
      <c r="H23" s="5"/>
      <c r="I23" s="5"/>
      <c r="J23" s="5"/>
      <c r="K23" s="5"/>
      <c r="L23" s="5"/>
      <c r="M23" s="5"/>
      <c r="N23" s="6" t="s">
        <v>10</v>
      </c>
    </row>
    <row r="24" spans="1:15" x14ac:dyDescent="0.2">
      <c r="A24" s="2" t="s">
        <v>3</v>
      </c>
      <c r="B24" s="7">
        <v>69805</v>
      </c>
      <c r="C24" s="8">
        <v>16161</v>
      </c>
      <c r="D24" s="4">
        <v>3761</v>
      </c>
      <c r="E24" s="4">
        <v>1022</v>
      </c>
      <c r="F24" s="4">
        <v>425</v>
      </c>
      <c r="G24" s="5"/>
      <c r="H24" s="5"/>
      <c r="I24" s="5"/>
      <c r="J24" s="5"/>
      <c r="K24" s="5"/>
      <c r="L24" s="5"/>
      <c r="M24" s="5"/>
      <c r="N24" s="6" t="s">
        <v>10</v>
      </c>
    </row>
    <row r="25" spans="1:15" x14ac:dyDescent="0.2">
      <c r="A25" s="2" t="s">
        <v>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 t="s">
        <v>10</v>
      </c>
    </row>
    <row r="26" spans="1:15" x14ac:dyDescent="0.2">
      <c r="A26" s="2" t="s">
        <v>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 t="s">
        <v>10</v>
      </c>
    </row>
    <row r="27" spans="1:15" x14ac:dyDescent="0.2">
      <c r="A27" s="2" t="s">
        <v>6</v>
      </c>
      <c r="B27" s="3">
        <v>12911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 t="s">
        <v>10</v>
      </c>
    </row>
    <row r="28" spans="1:15" x14ac:dyDescent="0.2">
      <c r="A28" s="2" t="s">
        <v>7</v>
      </c>
      <c r="B28" s="3">
        <v>13173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 t="s">
        <v>10</v>
      </c>
    </row>
    <row r="29" spans="1:15" x14ac:dyDescent="0.2">
      <c r="A29" s="2" t="s">
        <v>8</v>
      </c>
      <c r="B29" s="3">
        <v>12971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9551-A0B0-214E-8C1E-26433960CD1C}">
  <dimension ref="A1:H31"/>
  <sheetViews>
    <sheetView zoomScale="130" zoomScaleNormal="130" workbookViewId="0">
      <selection activeCell="F23" sqref="F23"/>
    </sheetView>
  </sheetViews>
  <sheetFormatPr baseColWidth="10" defaultColWidth="8.83203125" defaultRowHeight="15" x14ac:dyDescent="0.2"/>
  <cols>
    <col min="1" max="1" width="20.1640625" customWidth="1"/>
  </cols>
  <sheetData>
    <row r="1" spans="1:8" x14ac:dyDescent="0.2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</row>
    <row r="2" spans="1:8" x14ac:dyDescent="0.2">
      <c r="A2" s="23" t="s">
        <v>27</v>
      </c>
      <c r="B2">
        <v>1</v>
      </c>
      <c r="D2">
        <v>69013</v>
      </c>
      <c r="E2">
        <f>AVERAGE(D2:D4)</f>
        <v>69499.666666666672</v>
      </c>
      <c r="F2">
        <f>STDEV(D2:D4)</f>
        <v>426.00156494235245</v>
      </c>
      <c r="G2">
        <f>E2-E17</f>
        <v>56481.333333333336</v>
      </c>
    </row>
    <row r="3" spans="1:8" x14ac:dyDescent="0.2">
      <c r="A3" s="23"/>
      <c r="B3">
        <v>1</v>
      </c>
      <c r="D3">
        <v>69681</v>
      </c>
    </row>
    <row r="4" spans="1:8" x14ac:dyDescent="0.2">
      <c r="A4" s="23"/>
      <c r="B4">
        <v>1</v>
      </c>
      <c r="D4">
        <v>69805</v>
      </c>
    </row>
    <row r="5" spans="1:8" x14ac:dyDescent="0.2">
      <c r="A5" s="23"/>
      <c r="B5">
        <v>0.2</v>
      </c>
      <c r="D5">
        <v>16005</v>
      </c>
      <c r="E5">
        <f>AVERAGE(D5:D7)</f>
        <v>16082</v>
      </c>
      <c r="F5">
        <f>STDEV(D5:D7)</f>
        <v>78.019228399158109</v>
      </c>
      <c r="G5">
        <f>E5-E17</f>
        <v>3063.6666666666661</v>
      </c>
    </row>
    <row r="6" spans="1:8" x14ac:dyDescent="0.2">
      <c r="A6" s="23"/>
      <c r="B6">
        <v>0.2</v>
      </c>
      <c r="D6">
        <v>16080</v>
      </c>
    </row>
    <row r="7" spans="1:8" x14ac:dyDescent="0.2">
      <c r="A7" s="23"/>
      <c r="B7">
        <v>0.2</v>
      </c>
      <c r="D7">
        <v>16161</v>
      </c>
    </row>
    <row r="8" spans="1:8" x14ac:dyDescent="0.2">
      <c r="A8" s="23"/>
      <c r="B8">
        <v>0.04</v>
      </c>
      <c r="D8">
        <v>3664</v>
      </c>
      <c r="E8">
        <f>AVERAGE(D8:D10)</f>
        <v>3712</v>
      </c>
      <c r="F8">
        <f>STDEV(D8:D10)</f>
        <v>48.507731342539614</v>
      </c>
      <c r="G8">
        <f>E8-E17</f>
        <v>-9306.3333333333339</v>
      </c>
    </row>
    <row r="9" spans="1:8" x14ac:dyDescent="0.2">
      <c r="A9" s="23"/>
      <c r="B9">
        <v>0.04</v>
      </c>
      <c r="D9">
        <v>3711</v>
      </c>
    </row>
    <row r="10" spans="1:8" x14ac:dyDescent="0.2">
      <c r="A10" s="23"/>
      <c r="B10">
        <v>0.04</v>
      </c>
      <c r="D10">
        <v>3761</v>
      </c>
    </row>
    <row r="11" spans="1:8" x14ac:dyDescent="0.2">
      <c r="A11" s="23"/>
      <c r="B11">
        <v>8.0000000000000002E-3</v>
      </c>
      <c r="D11">
        <v>1013</v>
      </c>
      <c r="E11">
        <f>AVERAGE(D11:D13)</f>
        <v>1011</v>
      </c>
      <c r="F11">
        <f>STDEV(D11:D13)</f>
        <v>12.124355652982141</v>
      </c>
      <c r="G11">
        <f>E11-E17</f>
        <v>-12007.333333333334</v>
      </c>
    </row>
    <row r="12" spans="1:8" x14ac:dyDescent="0.2">
      <c r="A12" s="23"/>
      <c r="B12">
        <v>8.0000000000000002E-3</v>
      </c>
      <c r="D12">
        <v>998</v>
      </c>
    </row>
    <row r="13" spans="1:8" x14ac:dyDescent="0.2">
      <c r="A13" s="23"/>
      <c r="B13">
        <v>8.0000000000000002E-3</v>
      </c>
      <c r="D13">
        <v>1022</v>
      </c>
    </row>
    <row r="14" spans="1:8" x14ac:dyDescent="0.2">
      <c r="A14" s="23"/>
      <c r="B14">
        <v>1.6000000000000001E-3</v>
      </c>
      <c r="D14">
        <v>409</v>
      </c>
      <c r="E14">
        <f>AVERAGE(D14:D16)</f>
        <v>414</v>
      </c>
      <c r="F14">
        <f>STDEV(D14:D16)</f>
        <v>9.5393920141694561</v>
      </c>
      <c r="G14">
        <f>E14-E17</f>
        <v>-12604.333333333334</v>
      </c>
    </row>
    <row r="15" spans="1:8" x14ac:dyDescent="0.2">
      <c r="A15" s="23"/>
      <c r="B15">
        <v>1.6000000000000001E-3</v>
      </c>
      <c r="D15">
        <v>408</v>
      </c>
    </row>
    <row r="16" spans="1:8" x14ac:dyDescent="0.2">
      <c r="A16" s="23"/>
      <c r="B16">
        <v>1.6000000000000001E-3</v>
      </c>
      <c r="D16">
        <v>425</v>
      </c>
    </row>
    <row r="17" spans="1:7" x14ac:dyDescent="0.2">
      <c r="A17" s="23" t="s">
        <v>28</v>
      </c>
      <c r="B17">
        <v>1</v>
      </c>
      <c r="D17">
        <v>12911</v>
      </c>
      <c r="E17">
        <f>AVERAGE(D17:D19)</f>
        <v>13018.333333333334</v>
      </c>
      <c r="F17">
        <f>STDEV(D17:D19)</f>
        <v>137.26373641036199</v>
      </c>
      <c r="G17">
        <f>E17-E17</f>
        <v>0</v>
      </c>
    </row>
    <row r="18" spans="1:7" x14ac:dyDescent="0.2">
      <c r="A18" s="23"/>
      <c r="B18">
        <v>1</v>
      </c>
      <c r="D18">
        <v>13173</v>
      </c>
    </row>
    <row r="19" spans="1:7" x14ac:dyDescent="0.2">
      <c r="A19" s="23"/>
      <c r="B19">
        <v>1</v>
      </c>
      <c r="D19">
        <v>12971</v>
      </c>
    </row>
    <row r="20" spans="1:7" x14ac:dyDescent="0.2">
      <c r="A20" s="24"/>
    </row>
    <row r="21" spans="1:7" x14ac:dyDescent="0.2">
      <c r="A21" s="24"/>
    </row>
    <row r="22" spans="1:7" x14ac:dyDescent="0.2">
      <c r="A22" s="24"/>
    </row>
    <row r="23" spans="1:7" x14ac:dyDescent="0.2">
      <c r="A23" s="24"/>
    </row>
    <row r="24" spans="1:7" x14ac:dyDescent="0.2">
      <c r="A24" s="24"/>
    </row>
    <row r="25" spans="1:7" x14ac:dyDescent="0.2">
      <c r="A25" s="24"/>
    </row>
    <row r="26" spans="1:7" x14ac:dyDescent="0.2">
      <c r="A26" s="24"/>
    </row>
    <row r="27" spans="1:7" x14ac:dyDescent="0.2">
      <c r="A27" s="24"/>
    </row>
    <row r="28" spans="1:7" x14ac:dyDescent="0.2">
      <c r="A28" s="24"/>
    </row>
    <row r="29" spans="1:7" x14ac:dyDescent="0.2">
      <c r="A29" s="24"/>
    </row>
    <row r="30" spans="1:7" x14ac:dyDescent="0.2">
      <c r="A30" s="24"/>
    </row>
    <row r="31" spans="1:7" x14ac:dyDescent="0.2">
      <c r="A31" s="24"/>
    </row>
  </sheetData>
  <mergeCells count="2">
    <mergeCell ref="A2:A16"/>
    <mergeCell ref="A17:A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iLov_Raw</vt:lpstr>
      <vt:lpstr>iLov_Analyzed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Benjamin Moore</cp:lastModifiedBy>
  <dcterms:created xsi:type="dcterms:W3CDTF">2023-07-27T19:12:26Z</dcterms:created>
  <dcterms:modified xsi:type="dcterms:W3CDTF">2024-10-01T02:07:49Z</dcterms:modified>
</cp:coreProperties>
</file>