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Plate Reader/"/>
    </mc:Choice>
  </mc:AlternateContent>
  <xr:revisionPtr revIDLastSave="0" documentId="13_ncr:1_{E06B58DD-B63D-C542-B786-6A26709EA6C5}" xr6:coauthVersionLast="47" xr6:coauthVersionMax="47" xr10:uidLastSave="{00000000-0000-0000-0000-000000000000}"/>
  <bookViews>
    <workbookView xWindow="-3220" yWindow="-21600" windowWidth="38400" windowHeight="21600" xr2:uid="{B4E2D023-9183-4288-9254-F71475D166B8}"/>
  </bookViews>
  <sheets>
    <sheet name="LanYFP_Raw" sheetId="3" r:id="rId1"/>
    <sheet name="LanYFP_Analyzed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4" l="1"/>
  <c r="E32" i="4"/>
  <c r="G32" i="4" s="1"/>
  <c r="F29" i="4"/>
  <c r="E29" i="4"/>
  <c r="G29" i="4" s="1"/>
  <c r="F26" i="4"/>
  <c r="E26" i="4"/>
  <c r="G26" i="4" s="1"/>
  <c r="G23" i="4"/>
  <c r="F23" i="4"/>
  <c r="E23" i="4"/>
  <c r="F20" i="4"/>
  <c r="E20" i="4"/>
  <c r="G20" i="4" s="1"/>
  <c r="F17" i="4"/>
  <c r="E17" i="4"/>
  <c r="G17" i="4" s="1"/>
  <c r="G14" i="4"/>
  <c r="F14" i="4"/>
  <c r="E14" i="4"/>
  <c r="F11" i="4"/>
  <c r="E11" i="4"/>
  <c r="G11" i="4" s="1"/>
  <c r="F8" i="4"/>
  <c r="E8" i="4"/>
  <c r="G8" i="4" s="1"/>
  <c r="F5" i="4"/>
  <c r="E5" i="4"/>
  <c r="G5" i="4" s="1"/>
  <c r="F2" i="4"/>
  <c r="E2" i="4"/>
  <c r="G2" i="4" s="1"/>
</calcChain>
</file>

<file path=xl/sharedStrings.xml><?xml version="1.0" encoding="utf-8"?>
<sst xmlns="http://schemas.openxmlformats.org/spreadsheetml/2006/main" count="90" uniqueCount="35">
  <si>
    <t>A</t>
  </si>
  <si>
    <t>OVRFLW</t>
  </si>
  <si>
    <t>YFP READ:485/20,528/20</t>
  </si>
  <si>
    <t>B</t>
  </si>
  <si>
    <t>C</t>
  </si>
  <si>
    <t>D</t>
  </si>
  <si>
    <t>E</t>
  </si>
  <si>
    <t>F</t>
  </si>
  <si>
    <t>G</t>
  </si>
  <si>
    <t>H</t>
  </si>
  <si>
    <t>40 gain</t>
  </si>
  <si>
    <t>44gain</t>
  </si>
  <si>
    <t>Strain</t>
  </si>
  <si>
    <t>Sample #</t>
  </si>
  <si>
    <t>XL1-Blue-LanYFP</t>
  </si>
  <si>
    <t>LVS-GFP</t>
  </si>
  <si>
    <t>XL1-Blue-WT</t>
  </si>
  <si>
    <t>Dilution</t>
  </si>
  <si>
    <t>RFU</t>
  </si>
  <si>
    <t>RFU-WT</t>
  </si>
  <si>
    <t>Average</t>
  </si>
  <si>
    <t>Std. Dev.</t>
  </si>
  <si>
    <t>Normalized Std. Dev.</t>
  </si>
  <si>
    <t>Map</t>
  </si>
  <si>
    <t>Ec LanYFP 1</t>
  </si>
  <si>
    <t>Ec LanYFP 0.2</t>
  </si>
  <si>
    <t>Ec LanYFP 0.04</t>
  </si>
  <si>
    <t>Ec LanYFP 0.008</t>
  </si>
  <si>
    <t>Ec LanYFP 0.0016</t>
  </si>
  <si>
    <t>LVS GFP 1</t>
  </si>
  <si>
    <t>LVS GFP 0.2</t>
  </si>
  <si>
    <t>LVS GFP 0.04</t>
  </si>
  <si>
    <t>LVS GFP 0.008</t>
  </si>
  <si>
    <t>LVS GFP 0.0016</t>
  </si>
  <si>
    <t>Ec WT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</si>
</sst>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rgb="FF27413E"/>
      <name val="Arial"/>
      <family val="2"/>
    </font>
    <font>
      <sz val="10"/>
      <color rgb="FF000000"/>
      <name val="Arial"/>
      <family val="2"/>
    </font>
    <font>
      <sz val="7"/>
      <color rgb="FF000000"/>
      <name val="Arial"/>
      <family val="2"/>
    </font>
    <font>
      <sz val="9"/>
      <color rgb="FF000000"/>
      <name val="Arial"/>
      <family val="2"/>
    </font>
    <font>
      <strike/>
      <sz val="11"/>
      <color theme="1"/>
      <name val="Calibri"/>
      <family val="2"/>
      <scheme val="minor"/>
    </font>
    <font>
      <strike/>
      <sz val="10"/>
      <color rgb="FF27413E"/>
      <name val="Arial"/>
      <family val="2"/>
    </font>
    <font>
      <strike/>
      <sz val="10"/>
      <color rgb="FF000000"/>
      <name val="Arial"/>
      <family val="2"/>
    </font>
    <font>
      <strike/>
      <sz val="7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47CBD"/>
        <bgColor indexed="64"/>
      </patternFill>
    </fill>
    <fill>
      <patternFill patternType="solid">
        <fgColor rgb="FFC9E0F4"/>
        <bgColor indexed="64"/>
      </patternFill>
    </fill>
    <fill>
      <patternFill patternType="solid">
        <fgColor rgb="FFE8F3FF"/>
        <bgColor indexed="64"/>
      </patternFill>
    </fill>
    <fill>
      <patternFill patternType="solid">
        <fgColor rgb="FF6FA9D6"/>
        <bgColor indexed="64"/>
      </patternFill>
    </fill>
    <fill>
      <patternFill patternType="solid">
        <fgColor rgb="FFD8E9F9"/>
        <bgColor indexed="64"/>
      </patternFill>
    </fill>
    <fill>
      <patternFill patternType="solid">
        <fgColor rgb="FFBAD7EF"/>
        <bgColor indexed="64"/>
      </patternFill>
    </fill>
    <fill>
      <patternFill patternType="solid">
        <fgColor rgb="FF7EB2DB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2" fillId="9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 inden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Relative Fluorescence for LanYFP (pKR204) Expressed in </a:t>
            </a:r>
            <a:r>
              <a:rPr lang="en-US" sz="1400" b="0" i="1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E. coli </a:t>
            </a:r>
            <a:r>
              <a:rPr lang="en-US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(KREC7)</a:t>
            </a:r>
            <a:endParaRPr lang="en-US" sz="1400" b="0" i="1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LanYFP E. coli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(LanYFP_Analyzed!$B$2,LanYFP_Analyzed!$B$5,LanYFP_Analyzed!$B$8,LanYFP_Analyzed!$B$11,LanYFP_Analyzed!$B$14)</c:f>
              <c:numCache>
                <c:formatCode>General</c:formatCode>
                <c:ptCount val="5"/>
                <c:pt idx="0">
                  <c:v>1</c:v>
                </c:pt>
                <c:pt idx="1">
                  <c:v>0.2</c:v>
                </c:pt>
                <c:pt idx="2">
                  <c:v>0.04</c:v>
                </c:pt>
                <c:pt idx="3">
                  <c:v>8.0000000000000002E-3</c:v>
                </c:pt>
                <c:pt idx="4">
                  <c:v>1.6000000000000001E-3</c:v>
                </c:pt>
              </c:numCache>
            </c:numRef>
          </c:xVal>
          <c:yVal>
            <c:numRef>
              <c:f>(LanYFP_Analyzed!$G$2,LanYFP_Analyzed!$G$5,LanYFP_Analyzed!$G$8,LanYFP_Analyzed!$G$11,LanYFP_Analyzed!$G$14)</c:f>
              <c:numCache>
                <c:formatCode>General</c:formatCode>
                <c:ptCount val="5"/>
                <c:pt idx="0">
                  <c:v>48625.333333333328</c:v>
                </c:pt>
                <c:pt idx="1">
                  <c:v>11174.666666666666</c:v>
                </c:pt>
                <c:pt idx="2">
                  <c:v>1982.0000000000002</c:v>
                </c:pt>
                <c:pt idx="3">
                  <c:v>57.333333333333485</c:v>
                </c:pt>
                <c:pt idx="4">
                  <c:v>-404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08-2B4E-BD14-12267BC52A61}"/>
            </c:ext>
          </c:extLst>
        </c:ser>
        <c:ser>
          <c:idx val="1"/>
          <c:order val="1"/>
          <c:tx>
            <c:v>GFP LVS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(LanYFP_Analyzed!$B$17,LanYFP_Analyzed!$B$20,LanYFP_Analyzed!$B$23,LanYFP_Analyzed!$B$26,LanYFP_Analyzed!$B$29)</c:f>
              <c:numCache>
                <c:formatCode>General</c:formatCode>
                <c:ptCount val="5"/>
                <c:pt idx="0">
                  <c:v>1</c:v>
                </c:pt>
                <c:pt idx="1">
                  <c:v>0.2</c:v>
                </c:pt>
                <c:pt idx="2">
                  <c:v>0.04</c:v>
                </c:pt>
                <c:pt idx="3">
                  <c:v>8.0000000000000002E-3</c:v>
                </c:pt>
                <c:pt idx="4">
                  <c:v>1.6000000000000001E-3</c:v>
                </c:pt>
              </c:numCache>
            </c:numRef>
          </c:xVal>
          <c:yVal>
            <c:numRef>
              <c:f>(LanYFP_Analyzed!$G$17,LanYFP_Analyzed!$G$20,LanYFP_Analyzed!$G$23,LanYFP_Analyzed!$G$26,LanYFP_Analyzed!$G$29)</c:f>
              <c:numCache>
                <c:formatCode>General</c:formatCode>
                <c:ptCount val="5"/>
                <c:pt idx="0">
                  <c:v>6153.666666666667</c:v>
                </c:pt>
                <c:pt idx="1">
                  <c:v>982.66666666666674</c:v>
                </c:pt>
                <c:pt idx="2">
                  <c:v>-204</c:v>
                </c:pt>
                <c:pt idx="3">
                  <c:v>-465</c:v>
                </c:pt>
                <c:pt idx="4">
                  <c:v>-554.66666666666652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08-2B4E-BD14-12267BC52A61}"/>
            </c:ext>
          </c:extLst>
        </c:ser>
        <c:ser>
          <c:idx val="2"/>
          <c:order val="2"/>
          <c:tx>
            <c:v>WT E. coli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LanYFP_Analyzed!$B$32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LanYFP_Analyzed!$G$32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08-2B4E-BD14-12267BC52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639920"/>
        <c:axId val="521641968"/>
      </c:scatterChart>
      <c:valAx>
        <c:axId val="52163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 Concentration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41968"/>
        <c:crosses val="autoZero"/>
        <c:crossBetween val="midCat"/>
      </c:valAx>
      <c:valAx>
        <c:axId val="5216419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Fluorescence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639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160020</xdr:colOff>
      <xdr:row>0</xdr:row>
      <xdr:rowOff>83820</xdr:rowOff>
    </xdr:from>
    <xdr:to>
      <xdr:col>19</xdr:col>
      <xdr:colOff>48846</xdr:colOff>
      <xdr:row>22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054AEF-E142-7346-9769-0AFB5B299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ben/Library/CloudStorage/GoogleDrive-ben_moore@uri.edu/Shared%20drives/KRamsey%20Lab/Ben%20Moore/Data/Plate%20Reader/240625_BM_ReporterComparison.xlsx" TargetMode="External"/><Relationship Id="rId1" Type="http://schemas.openxmlformats.org/officeDocument/2006/relationships/externalLinkPath" Target="240625_BM_ReporterComparis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nYFP_Raw"/>
      <sheetName val="LanYFP_Analyzed"/>
      <sheetName val="iLov_Raw"/>
      <sheetName val="iLov_Analyzed"/>
      <sheetName val="Comparison"/>
    </sheetNames>
    <sheetDataSet>
      <sheetData sheetId="0" refreshError="1"/>
      <sheetData sheetId="1">
        <row r="2">
          <cell r="B2">
            <v>1</v>
          </cell>
          <cell r="G2">
            <v>48625.333333333328</v>
          </cell>
        </row>
        <row r="5">
          <cell r="B5">
            <v>0.2</v>
          </cell>
          <cell r="G5">
            <v>11174.666666666666</v>
          </cell>
        </row>
        <row r="8">
          <cell r="B8">
            <v>0.04</v>
          </cell>
          <cell r="G8">
            <v>1982.0000000000002</v>
          </cell>
        </row>
        <row r="11">
          <cell r="B11">
            <v>8.0000000000000002E-3</v>
          </cell>
          <cell r="G11">
            <v>57.333333333333485</v>
          </cell>
        </row>
        <row r="14">
          <cell r="B14">
            <v>1.6000000000000001E-3</v>
          </cell>
          <cell r="G14">
            <v>-404</v>
          </cell>
        </row>
        <row r="17">
          <cell r="B17">
            <v>1</v>
          </cell>
          <cell r="G17">
            <v>6153.666666666667</v>
          </cell>
        </row>
        <row r="20">
          <cell r="B20">
            <v>0.2</v>
          </cell>
          <cell r="G20">
            <v>982.66666666666674</v>
          </cell>
        </row>
        <row r="23">
          <cell r="B23">
            <v>0.04</v>
          </cell>
          <cell r="G23">
            <v>-204</v>
          </cell>
        </row>
        <row r="26">
          <cell r="B26">
            <v>8.0000000000000002E-3</v>
          </cell>
          <cell r="G26">
            <v>-465</v>
          </cell>
        </row>
        <row r="29">
          <cell r="B29">
            <v>1.6000000000000001E-3</v>
          </cell>
          <cell r="G29">
            <v>-554.66666666666652</v>
          </cell>
        </row>
        <row r="32">
          <cell r="B32">
            <v>1</v>
          </cell>
          <cell r="G32">
            <v>0</v>
          </cell>
        </row>
      </sheetData>
      <sheetData sheetId="2" refreshError="1"/>
      <sheetData sheetId="3">
        <row r="2">
          <cell r="B2">
            <v>1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9D7A-54CB-3242-80DF-47DA45CA2789}">
  <dimension ref="A1:N31"/>
  <sheetViews>
    <sheetView tabSelected="1" zoomScale="140" zoomScaleNormal="140" workbookViewId="0">
      <selection activeCell="Q7" sqref="Q7"/>
    </sheetView>
  </sheetViews>
  <sheetFormatPr baseColWidth="10" defaultColWidth="8.83203125" defaultRowHeight="15" x14ac:dyDescent="0.2"/>
  <cols>
    <col min="14" max="14" width="23.1640625" customWidth="1"/>
  </cols>
  <sheetData>
    <row r="1" spans="1:14" x14ac:dyDescent="0.2">
      <c r="A1" s="9" t="s">
        <v>23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</row>
    <row r="2" spans="1:14" ht="26" x14ac:dyDescent="0.2">
      <c r="A2" s="1" t="s">
        <v>0</v>
      </c>
      <c r="B2" s="11" t="s">
        <v>24</v>
      </c>
      <c r="C2" s="12" t="s">
        <v>25</v>
      </c>
      <c r="D2" s="13" t="s">
        <v>26</v>
      </c>
      <c r="E2" s="13" t="s">
        <v>27</v>
      </c>
      <c r="F2" s="13" t="s">
        <v>28</v>
      </c>
      <c r="G2" s="14"/>
      <c r="H2" s="14"/>
      <c r="I2" s="15" t="s">
        <v>29</v>
      </c>
      <c r="J2" s="13" t="s">
        <v>30</v>
      </c>
      <c r="K2" s="13" t="s">
        <v>31</v>
      </c>
      <c r="L2" s="13" t="s">
        <v>32</v>
      </c>
      <c r="M2" s="13" t="s">
        <v>33</v>
      </c>
    </row>
    <row r="3" spans="1:14" ht="26" x14ac:dyDescent="0.2">
      <c r="A3" s="1" t="s">
        <v>3</v>
      </c>
      <c r="B3" s="11" t="s">
        <v>24</v>
      </c>
      <c r="C3" s="12" t="s">
        <v>25</v>
      </c>
      <c r="D3" s="13" t="s">
        <v>26</v>
      </c>
      <c r="E3" s="13" t="s">
        <v>27</v>
      </c>
      <c r="F3" s="13" t="s">
        <v>28</v>
      </c>
      <c r="G3" s="14"/>
      <c r="H3" s="14"/>
      <c r="I3" s="16" t="s">
        <v>29</v>
      </c>
      <c r="J3" s="13" t="s">
        <v>30</v>
      </c>
      <c r="K3" s="13" t="s">
        <v>31</v>
      </c>
      <c r="L3" s="13" t="s">
        <v>32</v>
      </c>
      <c r="M3" s="13" t="s">
        <v>33</v>
      </c>
    </row>
    <row r="4" spans="1:14" ht="26" x14ac:dyDescent="0.2">
      <c r="A4" s="1" t="s">
        <v>4</v>
      </c>
      <c r="B4" s="11" t="s">
        <v>24</v>
      </c>
      <c r="C4" s="12" t="s">
        <v>25</v>
      </c>
      <c r="D4" s="13" t="s">
        <v>26</v>
      </c>
      <c r="E4" s="13" t="s">
        <v>27</v>
      </c>
      <c r="F4" s="13" t="s">
        <v>28</v>
      </c>
      <c r="G4" s="14"/>
      <c r="H4" s="14"/>
      <c r="I4" s="15" t="s">
        <v>29</v>
      </c>
      <c r="J4" s="13" t="s">
        <v>30</v>
      </c>
      <c r="K4" s="13" t="s">
        <v>31</v>
      </c>
      <c r="L4" s="13" t="s">
        <v>32</v>
      </c>
      <c r="M4" s="13" t="s">
        <v>33</v>
      </c>
    </row>
    <row r="5" spans="1:14" x14ac:dyDescent="0.2">
      <c r="A5" s="1" t="s">
        <v>5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4" x14ac:dyDescent="0.2">
      <c r="A6" s="1" t="s">
        <v>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4" x14ac:dyDescent="0.2">
      <c r="A7" s="1" t="s">
        <v>7</v>
      </c>
      <c r="B7" s="13" t="s">
        <v>34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</row>
    <row r="8" spans="1:14" x14ac:dyDescent="0.2">
      <c r="A8" s="1" t="s">
        <v>8</v>
      </c>
      <c r="B8" s="13" t="s">
        <v>34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spans="1:14" x14ac:dyDescent="0.2">
      <c r="A9" s="1" t="s">
        <v>9</v>
      </c>
      <c r="B9" s="13" t="s">
        <v>34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2" spans="1:14" ht="16" x14ac:dyDescent="0.2">
      <c r="A12" s="17" t="s">
        <v>11</v>
      </c>
      <c r="B12" s="18">
        <v>1</v>
      </c>
      <c r="C12" s="18">
        <v>2</v>
      </c>
      <c r="D12" s="18">
        <v>3</v>
      </c>
      <c r="E12" s="18">
        <v>4</v>
      </c>
      <c r="F12" s="18">
        <v>5</v>
      </c>
      <c r="G12" s="18">
        <v>6</v>
      </c>
      <c r="H12" s="18">
        <v>7</v>
      </c>
      <c r="I12" s="18">
        <v>8</v>
      </c>
      <c r="J12" s="18">
        <v>9</v>
      </c>
      <c r="K12" s="18">
        <v>10</v>
      </c>
      <c r="L12" s="18">
        <v>11</v>
      </c>
      <c r="M12" s="18">
        <v>12</v>
      </c>
      <c r="N12" s="19"/>
    </row>
    <row r="13" spans="1:14" x14ac:dyDescent="0.2">
      <c r="A13" s="18" t="s">
        <v>0</v>
      </c>
      <c r="B13" s="20" t="s">
        <v>1</v>
      </c>
      <c r="C13" s="21">
        <v>26914</v>
      </c>
      <c r="D13" s="22">
        <v>7843</v>
      </c>
      <c r="E13" s="23">
        <v>3868</v>
      </c>
      <c r="F13" s="23">
        <v>2946</v>
      </c>
      <c r="G13" s="20"/>
      <c r="H13" s="20"/>
      <c r="I13" s="24">
        <v>16987</v>
      </c>
      <c r="J13" s="25">
        <v>5824</v>
      </c>
      <c r="K13" s="23">
        <v>3381</v>
      </c>
      <c r="L13" s="23">
        <v>2848</v>
      </c>
      <c r="M13" s="23">
        <v>2677</v>
      </c>
      <c r="N13" s="26" t="s">
        <v>2</v>
      </c>
    </row>
    <row r="14" spans="1:14" x14ac:dyDescent="0.2">
      <c r="A14" s="18" t="s">
        <v>3</v>
      </c>
      <c r="B14" s="20" t="s">
        <v>1</v>
      </c>
      <c r="C14" s="21">
        <v>26965</v>
      </c>
      <c r="D14" s="27">
        <v>7992</v>
      </c>
      <c r="E14" s="23">
        <v>3941</v>
      </c>
      <c r="F14" s="23">
        <v>3055</v>
      </c>
      <c r="G14" s="20"/>
      <c r="H14" s="20"/>
      <c r="I14" s="24">
        <v>17164</v>
      </c>
      <c r="J14" s="25">
        <v>5901</v>
      </c>
      <c r="K14" s="23">
        <v>3457</v>
      </c>
      <c r="L14" s="23">
        <v>2905</v>
      </c>
      <c r="M14" s="23">
        <v>2735</v>
      </c>
      <c r="N14" s="26" t="s">
        <v>2</v>
      </c>
    </row>
    <row r="15" spans="1:14" x14ac:dyDescent="0.2">
      <c r="A15" s="18" t="s">
        <v>4</v>
      </c>
      <c r="B15" s="20" t="s">
        <v>1</v>
      </c>
      <c r="C15" s="21">
        <v>26673</v>
      </c>
      <c r="D15" s="27">
        <v>7997</v>
      </c>
      <c r="E15" s="23">
        <v>4141</v>
      </c>
      <c r="F15" s="23">
        <v>3096</v>
      </c>
      <c r="G15" s="20"/>
      <c r="H15" s="20"/>
      <c r="I15" s="28">
        <v>15407</v>
      </c>
      <c r="J15" s="25">
        <v>5933</v>
      </c>
      <c r="K15" s="23">
        <v>3482</v>
      </c>
      <c r="L15" s="23">
        <v>2961</v>
      </c>
      <c r="M15" s="23">
        <v>2745</v>
      </c>
      <c r="N15" s="26" t="s">
        <v>2</v>
      </c>
    </row>
    <row r="16" spans="1:14" x14ac:dyDescent="0.2">
      <c r="A16" s="18" t="s">
        <v>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6" t="s">
        <v>2</v>
      </c>
    </row>
    <row r="17" spans="1:14" x14ac:dyDescent="0.2">
      <c r="A17" s="18" t="s">
        <v>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6" t="s">
        <v>2</v>
      </c>
    </row>
    <row r="18" spans="1:14" x14ac:dyDescent="0.2">
      <c r="A18" s="18" t="s">
        <v>7</v>
      </c>
      <c r="B18" s="23">
        <v>3898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6" t="s">
        <v>2</v>
      </c>
    </row>
    <row r="19" spans="1:14" x14ac:dyDescent="0.2">
      <c r="A19" s="18" t="s">
        <v>8</v>
      </c>
      <c r="B19" s="23">
        <v>3868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6" t="s">
        <v>2</v>
      </c>
    </row>
    <row r="20" spans="1:14" x14ac:dyDescent="0.2">
      <c r="A20" s="18" t="s">
        <v>9</v>
      </c>
      <c r="B20" s="23">
        <v>3823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6" t="s">
        <v>2</v>
      </c>
    </row>
    <row r="23" spans="1:14" x14ac:dyDescent="0.2">
      <c r="A23" s="9" t="s">
        <v>10</v>
      </c>
      <c r="B23" s="1">
        <v>1</v>
      </c>
      <c r="C23" s="1">
        <v>2</v>
      </c>
      <c r="D23" s="1">
        <v>3</v>
      </c>
      <c r="E23" s="1">
        <v>4</v>
      </c>
      <c r="F23" s="1">
        <v>5</v>
      </c>
      <c r="G23" s="1">
        <v>6</v>
      </c>
      <c r="H23" s="1">
        <v>7</v>
      </c>
      <c r="I23" s="1">
        <v>8</v>
      </c>
      <c r="J23" s="1">
        <v>9</v>
      </c>
      <c r="K23" s="1">
        <v>10</v>
      </c>
      <c r="L23" s="1">
        <v>11</v>
      </c>
      <c r="M23" s="1">
        <v>12</v>
      </c>
    </row>
    <row r="24" spans="1:14" x14ac:dyDescent="0.2">
      <c r="A24" s="1" t="s">
        <v>0</v>
      </c>
      <c r="B24" s="3">
        <v>50410</v>
      </c>
      <c r="C24" s="8">
        <v>13073</v>
      </c>
      <c r="D24" s="5">
        <v>3805</v>
      </c>
      <c r="E24" s="5">
        <v>1874</v>
      </c>
      <c r="F24" s="5">
        <v>1428</v>
      </c>
      <c r="G24" s="2"/>
      <c r="H24" s="2"/>
      <c r="I24" s="6">
        <v>8251</v>
      </c>
      <c r="J24" s="5">
        <v>2826</v>
      </c>
      <c r="K24" s="5">
        <v>1642</v>
      </c>
      <c r="L24" s="5">
        <v>1381</v>
      </c>
      <c r="M24" s="5">
        <v>1299</v>
      </c>
      <c r="N24" s="7" t="s">
        <v>2</v>
      </c>
    </row>
    <row r="25" spans="1:14" x14ac:dyDescent="0.2">
      <c r="A25" s="1" t="s">
        <v>3</v>
      </c>
      <c r="B25" s="3">
        <v>50457</v>
      </c>
      <c r="C25" s="8">
        <v>13103</v>
      </c>
      <c r="D25" s="5">
        <v>3874</v>
      </c>
      <c r="E25" s="5">
        <v>1910</v>
      </c>
      <c r="F25" s="5">
        <v>1480</v>
      </c>
      <c r="G25" s="2"/>
      <c r="H25" s="2"/>
      <c r="I25" s="4">
        <v>8346</v>
      </c>
      <c r="J25" s="5">
        <v>2864</v>
      </c>
      <c r="K25" s="5">
        <v>1677</v>
      </c>
      <c r="L25" s="5">
        <v>1407</v>
      </c>
      <c r="M25" s="5">
        <v>1325</v>
      </c>
      <c r="N25" s="7" t="s">
        <v>2</v>
      </c>
    </row>
    <row r="26" spans="1:14" x14ac:dyDescent="0.2">
      <c r="A26" s="1" t="s">
        <v>4</v>
      </c>
      <c r="B26" s="3">
        <v>50626</v>
      </c>
      <c r="C26" s="8">
        <v>12965</v>
      </c>
      <c r="D26" s="5">
        <v>3884</v>
      </c>
      <c r="E26" s="5">
        <v>2005</v>
      </c>
      <c r="F26" s="5">
        <v>1497</v>
      </c>
      <c r="G26" s="2"/>
      <c r="H26" s="2"/>
      <c r="I26" s="6">
        <v>7481</v>
      </c>
      <c r="J26" s="5">
        <v>2875</v>
      </c>
      <c r="K26" s="5">
        <v>1686</v>
      </c>
      <c r="L26" s="5">
        <v>1434</v>
      </c>
      <c r="M26" s="5">
        <v>1329</v>
      </c>
      <c r="N26" s="7" t="s">
        <v>2</v>
      </c>
    </row>
    <row r="27" spans="1:14" x14ac:dyDescent="0.2">
      <c r="A27" s="1" t="s">
        <v>5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7" t="s">
        <v>2</v>
      </c>
    </row>
    <row r="28" spans="1:14" x14ac:dyDescent="0.2">
      <c r="A28" s="1" t="s">
        <v>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7" t="s">
        <v>2</v>
      </c>
    </row>
    <row r="29" spans="1:14" x14ac:dyDescent="0.2">
      <c r="A29" s="1" t="s">
        <v>7</v>
      </c>
      <c r="B29" s="5">
        <v>1890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7" t="s">
        <v>2</v>
      </c>
    </row>
    <row r="30" spans="1:14" x14ac:dyDescent="0.2">
      <c r="A30" s="1" t="s">
        <v>8</v>
      </c>
      <c r="B30" s="5">
        <v>1876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7" t="s">
        <v>2</v>
      </c>
    </row>
    <row r="31" spans="1:14" x14ac:dyDescent="0.2">
      <c r="A31" s="1" t="s">
        <v>9</v>
      </c>
      <c r="B31" s="5">
        <v>1851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7" t="s">
        <v>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B9E51-2E09-604C-9F33-4993D7A6450F}">
  <dimension ref="A1:H34"/>
  <sheetViews>
    <sheetView zoomScale="140" zoomScaleNormal="140" workbookViewId="0">
      <selection activeCell="H35" sqref="H35"/>
    </sheetView>
  </sheetViews>
  <sheetFormatPr baseColWidth="10" defaultColWidth="8.83203125" defaultRowHeight="15" x14ac:dyDescent="0.2"/>
  <cols>
    <col min="1" max="1" width="17.83203125" customWidth="1"/>
    <col min="9" max="9" width="14.83203125" customWidth="1"/>
  </cols>
  <sheetData>
    <row r="1" spans="1:8" x14ac:dyDescent="0.2">
      <c r="A1" t="s">
        <v>12</v>
      </c>
      <c r="B1" t="s">
        <v>17</v>
      </c>
      <c r="C1" t="s">
        <v>13</v>
      </c>
      <c r="D1" t="s">
        <v>18</v>
      </c>
      <c r="E1" t="s">
        <v>20</v>
      </c>
      <c r="F1" t="s">
        <v>21</v>
      </c>
      <c r="G1" t="s">
        <v>19</v>
      </c>
      <c r="H1" t="s">
        <v>22</v>
      </c>
    </row>
    <row r="2" spans="1:8" x14ac:dyDescent="0.2">
      <c r="A2" s="10" t="s">
        <v>14</v>
      </c>
      <c r="B2">
        <v>1</v>
      </c>
      <c r="D2">
        <v>50410</v>
      </c>
      <c r="E2">
        <f>AVERAGE(D2:D4)</f>
        <v>50497.666666666664</v>
      </c>
      <c r="F2">
        <f>STDEV(D2:D4)</f>
        <v>113.59724175055192</v>
      </c>
      <c r="G2">
        <f>E2-E32</f>
        <v>48625.333333333328</v>
      </c>
    </row>
    <row r="3" spans="1:8" x14ac:dyDescent="0.2">
      <c r="A3" s="10"/>
      <c r="B3">
        <v>1</v>
      </c>
      <c r="D3">
        <v>50457</v>
      </c>
    </row>
    <row r="4" spans="1:8" x14ac:dyDescent="0.2">
      <c r="A4" s="10"/>
      <c r="B4">
        <v>1</v>
      </c>
      <c r="D4">
        <v>50626</v>
      </c>
    </row>
    <row r="5" spans="1:8" x14ac:dyDescent="0.2">
      <c r="A5" s="10"/>
      <c r="B5">
        <v>0.2</v>
      </c>
      <c r="D5">
        <v>13073</v>
      </c>
      <c r="E5">
        <f t="shared" ref="E5:E14" si="0">AVERAGE(D5:D7)</f>
        <v>13047</v>
      </c>
      <c r="F5">
        <f>STDEV(D5:D7)</f>
        <v>72.580989246496216</v>
      </c>
      <c r="G5">
        <f>E5-E32</f>
        <v>11174.666666666666</v>
      </c>
    </row>
    <row r="6" spans="1:8" x14ac:dyDescent="0.2">
      <c r="A6" s="10"/>
      <c r="B6">
        <v>0.2</v>
      </c>
      <c r="D6">
        <v>13103</v>
      </c>
    </row>
    <row r="7" spans="1:8" x14ac:dyDescent="0.2">
      <c r="A7" s="10"/>
      <c r="B7">
        <v>0.2</v>
      </c>
      <c r="D7">
        <v>12965</v>
      </c>
    </row>
    <row r="8" spans="1:8" x14ac:dyDescent="0.2">
      <c r="A8" s="10"/>
      <c r="B8">
        <v>0.04</v>
      </c>
      <c r="D8">
        <v>3805</v>
      </c>
      <c r="E8">
        <f t="shared" si="0"/>
        <v>3854.3333333333335</v>
      </c>
      <c r="F8">
        <f>STDEV(D8:D10)</f>
        <v>43.015501081974314</v>
      </c>
      <c r="G8">
        <f>E8-E32</f>
        <v>1982.0000000000002</v>
      </c>
    </row>
    <row r="9" spans="1:8" x14ac:dyDescent="0.2">
      <c r="A9" s="10"/>
      <c r="B9">
        <v>0.04</v>
      </c>
      <c r="D9">
        <v>3874</v>
      </c>
    </row>
    <row r="10" spans="1:8" x14ac:dyDescent="0.2">
      <c r="A10" s="10"/>
      <c r="B10">
        <v>0.04</v>
      </c>
      <c r="D10">
        <v>3884</v>
      </c>
    </row>
    <row r="11" spans="1:8" x14ac:dyDescent="0.2">
      <c r="A11" s="10"/>
      <c r="B11">
        <v>8.0000000000000002E-3</v>
      </c>
      <c r="D11">
        <v>1874</v>
      </c>
      <c r="E11">
        <f t="shared" si="0"/>
        <v>1929.6666666666667</v>
      </c>
      <c r="F11">
        <f>STDEV(D11:D13)</f>
        <v>67.678159943465758</v>
      </c>
      <c r="G11">
        <f>E11-E32</f>
        <v>57.333333333333485</v>
      </c>
    </row>
    <row r="12" spans="1:8" x14ac:dyDescent="0.2">
      <c r="A12" s="10"/>
      <c r="B12">
        <v>8.0000000000000002E-3</v>
      </c>
      <c r="D12">
        <v>1910</v>
      </c>
    </row>
    <row r="13" spans="1:8" x14ac:dyDescent="0.2">
      <c r="A13" s="10"/>
      <c r="B13">
        <v>8.0000000000000002E-3</v>
      </c>
      <c r="D13">
        <v>2005</v>
      </c>
    </row>
    <row r="14" spans="1:8" x14ac:dyDescent="0.2">
      <c r="A14" s="10"/>
      <c r="B14">
        <v>1.6000000000000001E-3</v>
      </c>
      <c r="D14">
        <v>1428</v>
      </c>
      <c r="E14">
        <f t="shared" si="0"/>
        <v>1468.3333333333333</v>
      </c>
      <c r="F14">
        <f>STDEV(D14:D16)</f>
        <v>35.949038002891449</v>
      </c>
      <c r="G14">
        <f>E14-E32</f>
        <v>-404</v>
      </c>
    </row>
    <row r="15" spans="1:8" x14ac:dyDescent="0.2">
      <c r="A15" s="10"/>
      <c r="B15">
        <v>1.6000000000000001E-3</v>
      </c>
      <c r="D15">
        <v>1480</v>
      </c>
    </row>
    <row r="16" spans="1:8" x14ac:dyDescent="0.2">
      <c r="A16" s="10"/>
      <c r="B16">
        <v>1.6000000000000001E-3</v>
      </c>
      <c r="D16">
        <v>1497</v>
      </c>
    </row>
    <row r="17" spans="1:7" x14ac:dyDescent="0.2">
      <c r="A17" s="10" t="s">
        <v>15</v>
      </c>
      <c r="B17">
        <v>1</v>
      </c>
      <c r="D17">
        <v>8251</v>
      </c>
      <c r="E17">
        <f>AVERAGE(D17:D19)</f>
        <v>8026</v>
      </c>
      <c r="F17">
        <f>STDEV(D17:D19)</f>
        <v>474.36800060712358</v>
      </c>
      <c r="G17">
        <f>E17-E32</f>
        <v>6153.666666666667</v>
      </c>
    </row>
    <row r="18" spans="1:7" x14ac:dyDescent="0.2">
      <c r="A18" s="10"/>
      <c r="B18">
        <v>1</v>
      </c>
      <c r="D18">
        <v>8346</v>
      </c>
    </row>
    <row r="19" spans="1:7" x14ac:dyDescent="0.2">
      <c r="A19" s="10"/>
      <c r="B19">
        <v>1</v>
      </c>
      <c r="D19">
        <v>7481</v>
      </c>
    </row>
    <row r="20" spans="1:7" x14ac:dyDescent="0.2">
      <c r="A20" s="10"/>
      <c r="B20">
        <v>0.2</v>
      </c>
      <c r="D20">
        <v>2826</v>
      </c>
      <c r="E20">
        <f>AVERAGE(D20:D22)</f>
        <v>2855</v>
      </c>
      <c r="F20">
        <f>STDEV(D20:D22)</f>
        <v>25.709920264364882</v>
      </c>
      <c r="G20">
        <f>E20-E32</f>
        <v>982.66666666666674</v>
      </c>
    </row>
    <row r="21" spans="1:7" x14ac:dyDescent="0.2">
      <c r="A21" s="10"/>
      <c r="B21">
        <v>0.2</v>
      </c>
      <c r="D21">
        <v>2864</v>
      </c>
    </row>
    <row r="22" spans="1:7" x14ac:dyDescent="0.2">
      <c r="A22" s="10"/>
      <c r="B22">
        <v>0.2</v>
      </c>
      <c r="D22">
        <v>2875</v>
      </c>
    </row>
    <row r="23" spans="1:7" x14ac:dyDescent="0.2">
      <c r="A23" s="10"/>
      <c r="B23">
        <v>0.04</v>
      </c>
      <c r="D23">
        <v>1642</v>
      </c>
      <c r="E23">
        <f>AVERAGE(D23:D25)</f>
        <v>1668.3333333333333</v>
      </c>
      <c r="F23">
        <f>STDEV(D23:D25)</f>
        <v>23.245071162148189</v>
      </c>
      <c r="G23">
        <f>E23-E32</f>
        <v>-204</v>
      </c>
    </row>
    <row r="24" spans="1:7" x14ac:dyDescent="0.2">
      <c r="A24" s="10"/>
      <c r="B24">
        <v>0.04</v>
      </c>
      <c r="D24">
        <v>1677</v>
      </c>
    </row>
    <row r="25" spans="1:7" x14ac:dyDescent="0.2">
      <c r="A25" s="10"/>
      <c r="B25">
        <v>0.04</v>
      </c>
      <c r="D25">
        <v>1686</v>
      </c>
    </row>
    <row r="26" spans="1:7" x14ac:dyDescent="0.2">
      <c r="A26" s="10"/>
      <c r="B26">
        <v>8.0000000000000002E-3</v>
      </c>
      <c r="D26">
        <v>1381</v>
      </c>
      <c r="E26">
        <f>AVERAGE(D26:D28)</f>
        <v>1407.3333333333333</v>
      </c>
      <c r="F26">
        <f>STDEV(D26:D28)</f>
        <v>26.501572280401277</v>
      </c>
      <c r="G26">
        <f>E26-E32</f>
        <v>-465</v>
      </c>
    </row>
    <row r="27" spans="1:7" x14ac:dyDescent="0.2">
      <c r="A27" s="10"/>
      <c r="B27">
        <v>8.0000000000000002E-3</v>
      </c>
      <c r="D27">
        <v>1407</v>
      </c>
    </row>
    <row r="28" spans="1:7" x14ac:dyDescent="0.2">
      <c r="A28" s="10"/>
      <c r="B28">
        <v>8.0000000000000002E-3</v>
      </c>
      <c r="D28">
        <v>1434</v>
      </c>
    </row>
    <row r="29" spans="1:7" x14ac:dyDescent="0.2">
      <c r="A29" s="10"/>
      <c r="B29">
        <v>1.6000000000000001E-3</v>
      </c>
      <c r="D29">
        <v>1299</v>
      </c>
      <c r="E29">
        <f>AVERAGE(D29:D31)</f>
        <v>1317.6666666666667</v>
      </c>
      <c r="F29">
        <f>STDEV(D29:D31)</f>
        <v>16.289055630494158</v>
      </c>
      <c r="G29">
        <f>E29-E32</f>
        <v>-554.66666666666652</v>
      </c>
    </row>
    <row r="30" spans="1:7" x14ac:dyDescent="0.2">
      <c r="A30" s="10"/>
      <c r="B30">
        <v>1.6000000000000001E-3</v>
      </c>
      <c r="D30">
        <v>1325</v>
      </c>
    </row>
    <row r="31" spans="1:7" x14ac:dyDescent="0.2">
      <c r="A31" s="10"/>
      <c r="B31">
        <v>1.6000000000000001E-3</v>
      </c>
      <c r="D31">
        <v>1329</v>
      </c>
    </row>
    <row r="32" spans="1:7" x14ac:dyDescent="0.2">
      <c r="A32" s="10" t="s">
        <v>16</v>
      </c>
      <c r="B32">
        <v>1</v>
      </c>
      <c r="D32">
        <v>1890</v>
      </c>
      <c r="E32">
        <f>AVERAGE(D32:D34)</f>
        <v>1872.3333333333333</v>
      </c>
      <c r="F32">
        <f>STDEV(D32:D34)</f>
        <v>19.756855350316592</v>
      </c>
      <c r="G32">
        <f>E32-E32</f>
        <v>0</v>
      </c>
    </row>
    <row r="33" spans="1:4" x14ac:dyDescent="0.2">
      <c r="A33" s="10"/>
      <c r="B33">
        <v>1</v>
      </c>
      <c r="D33">
        <v>1876</v>
      </c>
    </row>
    <row r="34" spans="1:4" x14ac:dyDescent="0.2">
      <c r="A34" s="10"/>
      <c r="B34">
        <v>1</v>
      </c>
      <c r="D34">
        <v>1851</v>
      </c>
    </row>
  </sheetData>
  <mergeCells count="3">
    <mergeCell ref="A2:A16"/>
    <mergeCell ref="A17:A31"/>
    <mergeCell ref="A32:A34"/>
  </mergeCells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LanYFP_Raw</vt:lpstr>
      <vt:lpstr>LanYFP_Analyzed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MRamsey Lab</dc:creator>
  <cp:lastModifiedBy>Benjamin Moore</cp:lastModifiedBy>
  <dcterms:created xsi:type="dcterms:W3CDTF">2023-07-27T18:57:52Z</dcterms:created>
  <dcterms:modified xsi:type="dcterms:W3CDTF">2024-10-01T02:10:03Z</dcterms:modified>
</cp:coreProperties>
</file>